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xlumbers-my.sharepoint.com/personal/annisadewi_megaserver_info/Documents/Data Pribadi Ade/File Semhas/"/>
    </mc:Choice>
  </mc:AlternateContent>
  <xr:revisionPtr revIDLastSave="12" documentId="13_ncr:1_{8F0E22FE-3CCD-4D8E-A197-E16CE42F2C7D}" xr6:coauthVersionLast="47" xr6:coauthVersionMax="47" xr10:uidLastSave="{EB4BFC38-A3B0-4459-84E2-16E376689981}"/>
  <bookViews>
    <workbookView xWindow="-120" yWindow="-120" windowWidth="20730" windowHeight="11040" xr2:uid="{4A704D9D-EBD6-4AD9-9FA6-294C6F9D55CF}"/>
  </bookViews>
  <sheets>
    <sheet name="TABULASI DATA" sheetId="1" r:id="rId1"/>
  </sheets>
  <definedNames>
    <definedName name="_xlnm._FilterDatabase" localSheetId="0" hidden="1">'TABULASI DATA'!$B$1:$B$303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T20" i="1"/>
  <c r="S4" i="1"/>
  <c r="P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5" i="1"/>
  <c r="H4" i="1"/>
  <c r="K4" i="1"/>
  <c r="M4" i="1" s="1"/>
  <c r="K14" i="1"/>
  <c r="K15" i="1"/>
  <c r="K16" i="1"/>
  <c r="K17" i="1"/>
  <c r="K18" i="1"/>
  <c r="K5" i="1"/>
  <c r="M5" i="1" s="1"/>
  <c r="K6" i="1"/>
  <c r="K7" i="1"/>
  <c r="Q4" i="1" l="1"/>
  <c r="T4" i="1"/>
  <c r="Q255" i="1"/>
  <c r="S255" i="1" s="1"/>
  <c r="K255" i="1"/>
  <c r="M255" i="1" s="1"/>
  <c r="K236" i="1"/>
  <c r="M236" i="1" s="1"/>
  <c r="K237" i="1"/>
  <c r="M237" i="1" s="1"/>
  <c r="K216" i="1"/>
  <c r="M216" i="1" s="1"/>
  <c r="Q173" i="1"/>
  <c r="S173" i="1" s="1"/>
  <c r="K173" i="1"/>
  <c r="M173" i="1" s="1"/>
  <c r="P141" i="1"/>
  <c r="P142" i="1"/>
  <c r="T124" i="1"/>
  <c r="T125" i="1"/>
  <c r="K134" i="1"/>
  <c r="M134" i="1" s="1"/>
  <c r="Q31" i="1"/>
  <c r="S31" i="1" s="1"/>
  <c r="Q32" i="1"/>
  <c r="S32" i="1" s="1"/>
  <c r="Q33" i="1"/>
  <c r="Q34" i="1"/>
  <c r="S34" i="1" s="1"/>
  <c r="Q35" i="1"/>
  <c r="S35" i="1" s="1"/>
  <c r="Q36" i="1"/>
  <c r="S36" i="1" s="1"/>
  <c r="Q37" i="1"/>
  <c r="Q38" i="1"/>
  <c r="S38" i="1" s="1"/>
  <c r="Q39" i="1"/>
  <c r="S39" i="1" s="1"/>
  <c r="Q40" i="1"/>
  <c r="S40" i="1" s="1"/>
  <c r="Q41" i="1"/>
  <c r="Q42" i="1"/>
  <c r="S42" i="1" s="1"/>
  <c r="Q43" i="1"/>
  <c r="S43" i="1" s="1"/>
  <c r="Q44" i="1"/>
  <c r="S44" i="1" s="1"/>
  <c r="Q45" i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1" i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6" i="1"/>
  <c r="S76" i="1" s="1"/>
  <c r="Q77" i="1"/>
  <c r="Q78" i="1"/>
  <c r="S78" i="1" s="1"/>
  <c r="Q79" i="1"/>
  <c r="S79" i="1" s="1"/>
  <c r="Q80" i="1"/>
  <c r="S80" i="1" s="1"/>
  <c r="S81" i="1"/>
  <c r="S82" i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V124" i="1" s="1"/>
  <c r="Q125" i="1"/>
  <c r="S125" i="1" s="1"/>
  <c r="Q126" i="1"/>
  <c r="S126" i="1" s="1"/>
  <c r="Q127" i="1"/>
  <c r="S127" i="1" s="1"/>
  <c r="Q128" i="1"/>
  <c r="S128" i="1" s="1"/>
  <c r="Q129" i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2" i="1"/>
  <c r="S182" i="1" s="1"/>
  <c r="Q183" i="1"/>
  <c r="S183" i="1" s="1"/>
  <c r="Q184" i="1"/>
  <c r="S184" i="1" s="1"/>
  <c r="Q185" i="1"/>
  <c r="S185" i="1" s="1"/>
  <c r="Q186" i="1"/>
  <c r="S186" i="1" s="1"/>
  <c r="Q187" i="1"/>
  <c r="S187" i="1" s="1"/>
  <c r="Q188" i="1"/>
  <c r="S188" i="1" s="1"/>
  <c r="Q189" i="1"/>
  <c r="S189" i="1" s="1"/>
  <c r="Q190" i="1"/>
  <c r="S190" i="1" s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Q228" i="1"/>
  <c r="S228" i="1" s="1"/>
  <c r="Q229" i="1"/>
  <c r="S229" i="1" s="1"/>
  <c r="Q230" i="1"/>
  <c r="S230" i="1" s="1"/>
  <c r="Q231" i="1"/>
  <c r="S231" i="1" s="1"/>
  <c r="Q232" i="1"/>
  <c r="S232" i="1" s="1"/>
  <c r="Q233" i="1"/>
  <c r="S233" i="1" s="1"/>
  <c r="Q234" i="1"/>
  <c r="S234" i="1" s="1"/>
  <c r="Q235" i="1"/>
  <c r="S235" i="1" s="1"/>
  <c r="Q236" i="1"/>
  <c r="S236" i="1" s="1"/>
  <c r="Q237" i="1"/>
  <c r="S237" i="1" s="1"/>
  <c r="Q238" i="1"/>
  <c r="S238" i="1" s="1"/>
  <c r="Q239" i="1"/>
  <c r="S239" i="1" s="1"/>
  <c r="Q240" i="1"/>
  <c r="S240" i="1" s="1"/>
  <c r="Q241" i="1"/>
  <c r="S241" i="1" s="1"/>
  <c r="Q242" i="1"/>
  <c r="S242" i="1" s="1"/>
  <c r="Q243" i="1"/>
  <c r="S243" i="1" s="1"/>
  <c r="Q244" i="1"/>
  <c r="S244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285" i="1"/>
  <c r="S285" i="1" s="1"/>
  <c r="Q286" i="1"/>
  <c r="S286" i="1" s="1"/>
  <c r="Q287" i="1"/>
  <c r="S287" i="1" s="1"/>
  <c r="Q288" i="1"/>
  <c r="S288" i="1" s="1"/>
  <c r="Q289" i="1"/>
  <c r="S289" i="1" s="1"/>
  <c r="Q290" i="1"/>
  <c r="S290" i="1" s="1"/>
  <c r="Q291" i="1"/>
  <c r="S291" i="1" s="1"/>
  <c r="Q292" i="1"/>
  <c r="S292" i="1" s="1"/>
  <c r="Q293" i="1"/>
  <c r="S293" i="1" s="1"/>
  <c r="Q294" i="1"/>
  <c r="S294" i="1" s="1"/>
  <c r="Q295" i="1"/>
  <c r="S295" i="1" s="1"/>
  <c r="Q296" i="1"/>
  <c r="S296" i="1" s="1"/>
  <c r="Q297" i="1"/>
  <c r="S297" i="1" s="1"/>
  <c r="Q298" i="1"/>
  <c r="S298" i="1" s="1"/>
  <c r="Q299" i="1"/>
  <c r="S299" i="1" s="1"/>
  <c r="Q300" i="1"/>
  <c r="S300" i="1" s="1"/>
  <c r="Q301" i="1"/>
  <c r="S301" i="1" s="1"/>
  <c r="Q302" i="1"/>
  <c r="S302" i="1" s="1"/>
  <c r="Q303" i="1"/>
  <c r="S303" i="1" s="1"/>
  <c r="Q30" i="1"/>
  <c r="S30" i="1" s="1"/>
  <c r="K31" i="1"/>
  <c r="M31" i="1" s="1"/>
  <c r="K32" i="1"/>
  <c r="M32" i="1" s="1"/>
  <c r="K33" i="1"/>
  <c r="M33" i="1" s="1"/>
  <c r="K34" i="1"/>
  <c r="M34" i="1" s="1"/>
  <c r="K35" i="1"/>
  <c r="M35" i="1" s="1"/>
  <c r="K36" i="1"/>
  <c r="M36" i="1" s="1"/>
  <c r="K37" i="1"/>
  <c r="M37" i="1" s="1"/>
  <c r="K38" i="1"/>
  <c r="M38" i="1" s="1"/>
  <c r="K39" i="1"/>
  <c r="M39" i="1" s="1"/>
  <c r="K40" i="1"/>
  <c r="M40" i="1" s="1"/>
  <c r="K41" i="1"/>
  <c r="M41" i="1" s="1"/>
  <c r="K42" i="1"/>
  <c r="M42" i="1" s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5" i="1"/>
  <c r="M55" i="1" s="1"/>
  <c r="K56" i="1"/>
  <c r="K57" i="1"/>
  <c r="K58" i="1"/>
  <c r="M58" i="1" s="1"/>
  <c r="K59" i="1"/>
  <c r="M59" i="1" s="1"/>
  <c r="K60" i="1"/>
  <c r="K61" i="1"/>
  <c r="M61" i="1" s="1"/>
  <c r="K62" i="1"/>
  <c r="M62" i="1" s="1"/>
  <c r="K63" i="1"/>
  <c r="M63" i="1" s="1"/>
  <c r="K64" i="1"/>
  <c r="K65" i="1"/>
  <c r="M65" i="1" s="1"/>
  <c r="K66" i="1"/>
  <c r="M66" i="1" s="1"/>
  <c r="K67" i="1"/>
  <c r="M67" i="1" s="1"/>
  <c r="K68" i="1"/>
  <c r="K69" i="1"/>
  <c r="M69" i="1" s="1"/>
  <c r="K70" i="1"/>
  <c r="M70" i="1" s="1"/>
  <c r="K71" i="1"/>
  <c r="M71" i="1" s="1"/>
  <c r="K72" i="1"/>
  <c r="K73" i="1"/>
  <c r="M73" i="1" s="1"/>
  <c r="K74" i="1"/>
  <c r="M74" i="1" s="1"/>
  <c r="K75" i="1"/>
  <c r="M75" i="1" s="1"/>
  <c r="K76" i="1"/>
  <c r="K77" i="1"/>
  <c r="M77" i="1" s="1"/>
  <c r="K78" i="1"/>
  <c r="M78" i="1" s="1"/>
  <c r="K79" i="1"/>
  <c r="M79" i="1" s="1"/>
  <c r="K80" i="1"/>
  <c r="K81" i="1"/>
  <c r="M81" i="1" s="1"/>
  <c r="K82" i="1"/>
  <c r="M82" i="1" s="1"/>
  <c r="K83" i="1"/>
  <c r="M83" i="1" s="1"/>
  <c r="K84" i="1"/>
  <c r="K85" i="1"/>
  <c r="M85" i="1" s="1"/>
  <c r="K86" i="1"/>
  <c r="M86" i="1" s="1"/>
  <c r="K87" i="1"/>
  <c r="M87" i="1" s="1"/>
  <c r="K88" i="1"/>
  <c r="K89" i="1"/>
  <c r="M89" i="1" s="1"/>
  <c r="K90" i="1"/>
  <c r="M90" i="1" s="1"/>
  <c r="K91" i="1"/>
  <c r="M91" i="1" s="1"/>
  <c r="K92" i="1"/>
  <c r="K93" i="1"/>
  <c r="M93" i="1" s="1"/>
  <c r="K94" i="1"/>
  <c r="M94" i="1" s="1"/>
  <c r="K95" i="1"/>
  <c r="M95" i="1" s="1"/>
  <c r="K96" i="1"/>
  <c r="K97" i="1"/>
  <c r="M97" i="1" s="1"/>
  <c r="K98" i="1"/>
  <c r="M98" i="1" s="1"/>
  <c r="K99" i="1"/>
  <c r="M99" i="1" s="1"/>
  <c r="K100" i="1"/>
  <c r="K101" i="1"/>
  <c r="M101" i="1" s="1"/>
  <c r="K102" i="1"/>
  <c r="M102" i="1" s="1"/>
  <c r="K103" i="1"/>
  <c r="M103" i="1" s="1"/>
  <c r="K104" i="1"/>
  <c r="K105" i="1"/>
  <c r="M105" i="1" s="1"/>
  <c r="K106" i="1"/>
  <c r="M106" i="1" s="1"/>
  <c r="K107" i="1"/>
  <c r="M107" i="1" s="1"/>
  <c r="K108" i="1"/>
  <c r="K109" i="1"/>
  <c r="M109" i="1" s="1"/>
  <c r="K110" i="1"/>
  <c r="M110" i="1" s="1"/>
  <c r="K111" i="1"/>
  <c r="M111" i="1" s="1"/>
  <c r="K112" i="1"/>
  <c r="K113" i="1"/>
  <c r="M113" i="1" s="1"/>
  <c r="K114" i="1"/>
  <c r="M114" i="1" s="1"/>
  <c r="K115" i="1"/>
  <c r="M115" i="1" s="1"/>
  <c r="K116" i="1"/>
  <c r="K117" i="1"/>
  <c r="M117" i="1" s="1"/>
  <c r="K118" i="1"/>
  <c r="M118" i="1" s="1"/>
  <c r="K119" i="1"/>
  <c r="M119" i="1" s="1"/>
  <c r="K120" i="1"/>
  <c r="K121" i="1"/>
  <c r="M121" i="1" s="1"/>
  <c r="K122" i="1"/>
  <c r="M122" i="1" s="1"/>
  <c r="K123" i="1"/>
  <c r="M123" i="1" s="1"/>
  <c r="K124" i="1"/>
  <c r="K125" i="1"/>
  <c r="M125" i="1" s="1"/>
  <c r="K126" i="1"/>
  <c r="M126" i="1" s="1"/>
  <c r="K127" i="1"/>
  <c r="M127" i="1" s="1"/>
  <c r="K128" i="1"/>
  <c r="K129" i="1"/>
  <c r="M129" i="1" s="1"/>
  <c r="K130" i="1"/>
  <c r="M130" i="1" s="1"/>
  <c r="K131" i="1"/>
  <c r="M131" i="1" s="1"/>
  <c r="K132" i="1"/>
  <c r="K133" i="1"/>
  <c r="M133" i="1" s="1"/>
  <c r="K135" i="1"/>
  <c r="M135" i="1" s="1"/>
  <c r="K136" i="1"/>
  <c r="M136" i="1" s="1"/>
  <c r="K137" i="1"/>
  <c r="K138" i="1"/>
  <c r="M138" i="1" s="1"/>
  <c r="K139" i="1"/>
  <c r="M139" i="1" s="1"/>
  <c r="K140" i="1"/>
  <c r="M140" i="1" s="1"/>
  <c r="K141" i="1"/>
  <c r="K142" i="1"/>
  <c r="M142" i="1" s="1"/>
  <c r="K143" i="1"/>
  <c r="M143" i="1" s="1"/>
  <c r="K144" i="1"/>
  <c r="M144" i="1" s="1"/>
  <c r="K145" i="1"/>
  <c r="M145" i="1" s="1"/>
  <c r="K146" i="1"/>
  <c r="M146" i="1" s="1"/>
  <c r="K147" i="1"/>
  <c r="M147" i="1" s="1"/>
  <c r="K148" i="1"/>
  <c r="M148" i="1" s="1"/>
  <c r="K149" i="1"/>
  <c r="M149" i="1" s="1"/>
  <c r="K150" i="1"/>
  <c r="M150" i="1" s="1"/>
  <c r="K151" i="1"/>
  <c r="M151" i="1" s="1"/>
  <c r="K152" i="1"/>
  <c r="M152" i="1" s="1"/>
  <c r="K153" i="1"/>
  <c r="M153" i="1" s="1"/>
  <c r="K154" i="1"/>
  <c r="M154" i="1" s="1"/>
  <c r="K155" i="1"/>
  <c r="M155" i="1" s="1"/>
  <c r="K156" i="1"/>
  <c r="M156" i="1" s="1"/>
  <c r="K157" i="1"/>
  <c r="K158" i="1"/>
  <c r="M158" i="1" s="1"/>
  <c r="K159" i="1"/>
  <c r="M159" i="1" s="1"/>
  <c r="K160" i="1"/>
  <c r="M160" i="1" s="1"/>
  <c r="K161" i="1"/>
  <c r="K162" i="1"/>
  <c r="M162" i="1" s="1"/>
  <c r="K163" i="1"/>
  <c r="M163" i="1" s="1"/>
  <c r="K164" i="1"/>
  <c r="M164" i="1" s="1"/>
  <c r="K165" i="1"/>
  <c r="K166" i="1"/>
  <c r="M166" i="1" s="1"/>
  <c r="K167" i="1"/>
  <c r="M167" i="1" s="1"/>
  <c r="K168" i="1"/>
  <c r="M168" i="1" s="1"/>
  <c r="K169" i="1"/>
  <c r="K170" i="1"/>
  <c r="M170" i="1" s="1"/>
  <c r="K171" i="1"/>
  <c r="M171" i="1" s="1"/>
  <c r="K172" i="1"/>
  <c r="M172" i="1" s="1"/>
  <c r="K174" i="1"/>
  <c r="K175" i="1"/>
  <c r="M175" i="1" s="1"/>
  <c r="K176" i="1"/>
  <c r="M176" i="1" s="1"/>
  <c r="K177" i="1"/>
  <c r="M177" i="1" s="1"/>
  <c r="K178" i="1"/>
  <c r="K179" i="1"/>
  <c r="M179" i="1" s="1"/>
  <c r="K180" i="1"/>
  <c r="M180" i="1" s="1"/>
  <c r="K181" i="1"/>
  <c r="M181" i="1" s="1"/>
  <c r="K182" i="1"/>
  <c r="K183" i="1"/>
  <c r="M183" i="1" s="1"/>
  <c r="K184" i="1"/>
  <c r="M184" i="1" s="1"/>
  <c r="K185" i="1"/>
  <c r="M185" i="1" s="1"/>
  <c r="K186" i="1"/>
  <c r="K187" i="1"/>
  <c r="M187" i="1" s="1"/>
  <c r="K188" i="1"/>
  <c r="M188" i="1" s="1"/>
  <c r="K189" i="1"/>
  <c r="M189" i="1" s="1"/>
  <c r="K190" i="1"/>
  <c r="K191" i="1"/>
  <c r="M191" i="1" s="1"/>
  <c r="K192" i="1"/>
  <c r="M192" i="1" s="1"/>
  <c r="K193" i="1"/>
  <c r="M193" i="1" s="1"/>
  <c r="K194" i="1"/>
  <c r="K195" i="1"/>
  <c r="M195" i="1" s="1"/>
  <c r="K196" i="1"/>
  <c r="M196" i="1" s="1"/>
  <c r="K197" i="1"/>
  <c r="M197" i="1" s="1"/>
  <c r="K198" i="1"/>
  <c r="K199" i="1"/>
  <c r="M199" i="1" s="1"/>
  <c r="K200" i="1"/>
  <c r="M200" i="1" s="1"/>
  <c r="K201" i="1"/>
  <c r="M201" i="1" s="1"/>
  <c r="K202" i="1"/>
  <c r="K203" i="1"/>
  <c r="M203" i="1" s="1"/>
  <c r="K204" i="1"/>
  <c r="M204" i="1" s="1"/>
  <c r="K205" i="1"/>
  <c r="M205" i="1" s="1"/>
  <c r="K206" i="1"/>
  <c r="M206" i="1" s="1"/>
  <c r="K207" i="1"/>
  <c r="M207" i="1" s="1"/>
  <c r="K208" i="1"/>
  <c r="M208" i="1" s="1"/>
  <c r="K209" i="1"/>
  <c r="M209" i="1" s="1"/>
  <c r="K210" i="1"/>
  <c r="M210" i="1" s="1"/>
  <c r="K211" i="1"/>
  <c r="M211" i="1" s="1"/>
  <c r="K212" i="1"/>
  <c r="M212" i="1" s="1"/>
  <c r="K213" i="1"/>
  <c r="M213" i="1" s="1"/>
  <c r="K214" i="1"/>
  <c r="K215" i="1"/>
  <c r="M215" i="1" s="1"/>
  <c r="K217" i="1"/>
  <c r="M217" i="1" s="1"/>
  <c r="K218" i="1"/>
  <c r="M218" i="1" s="1"/>
  <c r="K219" i="1"/>
  <c r="M219" i="1" s="1"/>
  <c r="K220" i="1"/>
  <c r="M220" i="1" s="1"/>
  <c r="K221" i="1"/>
  <c r="M221" i="1" s="1"/>
  <c r="K222" i="1"/>
  <c r="M222" i="1" s="1"/>
  <c r="K223" i="1"/>
  <c r="M223" i="1" s="1"/>
  <c r="K224" i="1"/>
  <c r="M224" i="1" s="1"/>
  <c r="K225" i="1"/>
  <c r="M225" i="1" s="1"/>
  <c r="K226" i="1"/>
  <c r="M226" i="1" s="1"/>
  <c r="K227" i="1"/>
  <c r="M227" i="1" s="1"/>
  <c r="K228" i="1"/>
  <c r="M228" i="1" s="1"/>
  <c r="K229" i="1"/>
  <c r="M229" i="1" s="1"/>
  <c r="K230" i="1"/>
  <c r="M230" i="1" s="1"/>
  <c r="K231" i="1"/>
  <c r="M231" i="1" s="1"/>
  <c r="K232" i="1"/>
  <c r="M232" i="1" s="1"/>
  <c r="K233" i="1"/>
  <c r="M233" i="1" s="1"/>
  <c r="K234" i="1"/>
  <c r="M234" i="1" s="1"/>
  <c r="K235" i="1"/>
  <c r="M235" i="1" s="1"/>
  <c r="K238" i="1"/>
  <c r="M238" i="1" s="1"/>
  <c r="K239" i="1"/>
  <c r="M239" i="1" s="1"/>
  <c r="K240" i="1"/>
  <c r="M240" i="1" s="1"/>
  <c r="K241" i="1"/>
  <c r="M241" i="1" s="1"/>
  <c r="K242" i="1"/>
  <c r="M242" i="1" s="1"/>
  <c r="K243" i="1"/>
  <c r="M243" i="1" s="1"/>
  <c r="K244" i="1"/>
  <c r="M244" i="1" s="1"/>
  <c r="K245" i="1"/>
  <c r="M245" i="1" s="1"/>
  <c r="K246" i="1"/>
  <c r="M246" i="1" s="1"/>
  <c r="K247" i="1"/>
  <c r="M247" i="1" s="1"/>
  <c r="K248" i="1"/>
  <c r="M248" i="1" s="1"/>
  <c r="K249" i="1"/>
  <c r="M249" i="1" s="1"/>
  <c r="K250" i="1"/>
  <c r="M250" i="1" s="1"/>
  <c r="K251" i="1"/>
  <c r="M251" i="1" s="1"/>
  <c r="K252" i="1"/>
  <c r="M252" i="1" s="1"/>
  <c r="K253" i="1"/>
  <c r="M253" i="1" s="1"/>
  <c r="K254" i="1"/>
  <c r="M254" i="1" s="1"/>
  <c r="K256" i="1"/>
  <c r="M256" i="1" s="1"/>
  <c r="K257" i="1"/>
  <c r="M257" i="1" s="1"/>
  <c r="K258" i="1"/>
  <c r="M258" i="1" s="1"/>
  <c r="K259" i="1"/>
  <c r="M259" i="1" s="1"/>
  <c r="K260" i="1"/>
  <c r="M260" i="1" s="1"/>
  <c r="K261" i="1"/>
  <c r="M261" i="1" s="1"/>
  <c r="K262" i="1"/>
  <c r="M262" i="1" s="1"/>
  <c r="K263" i="1"/>
  <c r="M263" i="1" s="1"/>
  <c r="K264" i="1"/>
  <c r="M264" i="1" s="1"/>
  <c r="K265" i="1"/>
  <c r="M265" i="1" s="1"/>
  <c r="K266" i="1"/>
  <c r="M266" i="1" s="1"/>
  <c r="K267" i="1"/>
  <c r="M267" i="1" s="1"/>
  <c r="K268" i="1"/>
  <c r="M268" i="1" s="1"/>
  <c r="K269" i="1"/>
  <c r="M269" i="1" s="1"/>
  <c r="K270" i="1"/>
  <c r="M270" i="1" s="1"/>
  <c r="K271" i="1"/>
  <c r="M271" i="1" s="1"/>
  <c r="K272" i="1"/>
  <c r="M272" i="1" s="1"/>
  <c r="K273" i="1"/>
  <c r="M273" i="1" s="1"/>
  <c r="K274" i="1"/>
  <c r="M274" i="1" s="1"/>
  <c r="K275" i="1"/>
  <c r="M275" i="1" s="1"/>
  <c r="K276" i="1"/>
  <c r="M276" i="1" s="1"/>
  <c r="K277" i="1"/>
  <c r="M277" i="1" s="1"/>
  <c r="K278" i="1"/>
  <c r="M278" i="1" s="1"/>
  <c r="K279" i="1"/>
  <c r="M279" i="1" s="1"/>
  <c r="K280" i="1"/>
  <c r="M280" i="1" s="1"/>
  <c r="K281" i="1"/>
  <c r="M281" i="1" s="1"/>
  <c r="K282" i="1"/>
  <c r="M282" i="1" s="1"/>
  <c r="K283" i="1"/>
  <c r="M283" i="1" s="1"/>
  <c r="K284" i="1"/>
  <c r="M284" i="1" s="1"/>
  <c r="K285" i="1"/>
  <c r="M285" i="1" s="1"/>
  <c r="K286" i="1"/>
  <c r="M286" i="1" s="1"/>
  <c r="K287" i="1"/>
  <c r="M287" i="1" s="1"/>
  <c r="K288" i="1"/>
  <c r="M288" i="1" s="1"/>
  <c r="K289" i="1"/>
  <c r="M289" i="1" s="1"/>
  <c r="K290" i="1"/>
  <c r="M290" i="1" s="1"/>
  <c r="K291" i="1"/>
  <c r="M291" i="1" s="1"/>
  <c r="K292" i="1"/>
  <c r="M292" i="1" s="1"/>
  <c r="K293" i="1"/>
  <c r="M293" i="1" s="1"/>
  <c r="K294" i="1"/>
  <c r="M294" i="1" s="1"/>
  <c r="K295" i="1"/>
  <c r="M295" i="1" s="1"/>
  <c r="K296" i="1"/>
  <c r="M296" i="1" s="1"/>
  <c r="K297" i="1"/>
  <c r="M297" i="1" s="1"/>
  <c r="K298" i="1"/>
  <c r="M298" i="1" s="1"/>
  <c r="K299" i="1"/>
  <c r="K300" i="1"/>
  <c r="M300" i="1" s="1"/>
  <c r="K301" i="1"/>
  <c r="M301" i="1" s="1"/>
  <c r="K302" i="1"/>
  <c r="M302" i="1" s="1"/>
  <c r="K303" i="1"/>
  <c r="M303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M6" i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M16" i="1"/>
  <c r="M17" i="1"/>
  <c r="P22" i="1"/>
  <c r="S69" i="1"/>
  <c r="S77" i="1"/>
  <c r="S109" i="1"/>
  <c r="S129" i="1"/>
  <c r="S137" i="1"/>
  <c r="S157" i="1"/>
  <c r="T19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V274" i="1" s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S33" i="1"/>
  <c r="V33" i="1" s="1"/>
  <c r="S37" i="1"/>
  <c r="S41" i="1"/>
  <c r="S45" i="1"/>
  <c r="S61" i="1"/>
  <c r="V61" i="1" s="1"/>
  <c r="P14" i="1"/>
  <c r="P15" i="1"/>
  <c r="P16" i="1"/>
  <c r="P17" i="1"/>
  <c r="P18" i="1"/>
  <c r="P19" i="1"/>
  <c r="P20" i="1"/>
  <c r="P21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U124" i="1" s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M57" i="1"/>
  <c r="M72" i="1"/>
  <c r="M76" i="1"/>
  <c r="M80" i="1"/>
  <c r="M84" i="1"/>
  <c r="M88" i="1"/>
  <c r="M92" i="1"/>
  <c r="M96" i="1"/>
  <c r="M100" i="1"/>
  <c r="M104" i="1"/>
  <c r="M108" i="1"/>
  <c r="M112" i="1"/>
  <c r="M116" i="1"/>
  <c r="M120" i="1"/>
  <c r="M124" i="1"/>
  <c r="M128" i="1"/>
  <c r="M132" i="1"/>
  <c r="M137" i="1"/>
  <c r="M141" i="1"/>
  <c r="M157" i="1"/>
  <c r="M161" i="1"/>
  <c r="M165" i="1"/>
  <c r="M169" i="1"/>
  <c r="M174" i="1"/>
  <c r="M178" i="1"/>
  <c r="M182" i="1"/>
  <c r="M186" i="1"/>
  <c r="M190" i="1"/>
  <c r="M194" i="1"/>
  <c r="M198" i="1"/>
  <c r="M202" i="1"/>
  <c r="M214" i="1"/>
  <c r="M299" i="1"/>
  <c r="M14" i="1"/>
  <c r="M15" i="1"/>
  <c r="M18" i="1"/>
  <c r="M56" i="1"/>
  <c r="M60" i="1"/>
  <c r="M64" i="1"/>
  <c r="M68" i="1"/>
  <c r="T10" i="1"/>
  <c r="T11" i="1"/>
  <c r="T12" i="1"/>
  <c r="T13" i="1"/>
  <c r="T14" i="1"/>
  <c r="T15" i="1"/>
  <c r="T16" i="1"/>
  <c r="T17" i="1"/>
  <c r="T18" i="1"/>
  <c r="M7" i="1"/>
  <c r="P5" i="1"/>
  <c r="P6" i="1"/>
  <c r="P7" i="1"/>
  <c r="P8" i="1"/>
  <c r="P9" i="1"/>
  <c r="P10" i="1"/>
  <c r="P11" i="1"/>
  <c r="P12" i="1"/>
  <c r="P13" i="1"/>
  <c r="U112" i="1" l="1"/>
  <c r="U24" i="1"/>
  <c r="U116" i="1"/>
  <c r="U199" i="1"/>
  <c r="W199" i="1" s="1"/>
  <c r="U117" i="1"/>
  <c r="U113" i="1"/>
  <c r="U105" i="1"/>
  <c r="U93" i="1"/>
  <c r="U89" i="1"/>
  <c r="U85" i="1"/>
  <c r="U77" i="1"/>
  <c r="U73" i="1"/>
  <c r="U61" i="1"/>
  <c r="U53" i="1"/>
  <c r="U49" i="1"/>
  <c r="U41" i="1"/>
  <c r="U33" i="1"/>
  <c r="U29" i="1"/>
  <c r="U142" i="1"/>
  <c r="U140" i="1"/>
  <c r="U136" i="1"/>
  <c r="V41" i="1"/>
  <c r="U141" i="1"/>
  <c r="U293" i="1"/>
  <c r="U285" i="1"/>
  <c r="U273" i="1"/>
  <c r="U265" i="1"/>
  <c r="U257" i="1"/>
  <c r="U233" i="1"/>
  <c r="U213" i="1"/>
  <c r="U201" i="1"/>
  <c r="U193" i="1"/>
  <c r="U185" i="1"/>
  <c r="U177" i="1"/>
  <c r="U165" i="1"/>
  <c r="U157" i="1"/>
  <c r="U149" i="1"/>
  <c r="U292" i="1"/>
  <c r="U288" i="1"/>
  <c r="W288" i="1" s="1"/>
  <c r="U284" i="1"/>
  <c r="U280" i="1"/>
  <c r="U276" i="1"/>
  <c r="U272" i="1"/>
  <c r="W272" i="1" s="1"/>
  <c r="U268" i="1"/>
  <c r="U264" i="1"/>
  <c r="U260" i="1"/>
  <c r="U256" i="1"/>
  <c r="U252" i="1"/>
  <c r="U248" i="1"/>
  <c r="U236" i="1"/>
  <c r="U232" i="1"/>
  <c r="U228" i="1"/>
  <c r="W228" i="1" s="1"/>
  <c r="U224" i="1"/>
  <c r="U220" i="1"/>
  <c r="U216" i="1"/>
  <c r="U212" i="1"/>
  <c r="U208" i="1"/>
  <c r="U204" i="1"/>
  <c r="U200" i="1"/>
  <c r="U196" i="1"/>
  <c r="U188" i="1"/>
  <c r="U184" i="1"/>
  <c r="U180" i="1"/>
  <c r="U176" i="1"/>
  <c r="U172" i="1"/>
  <c r="U168" i="1"/>
  <c r="U164" i="1"/>
  <c r="W164" i="1" s="1"/>
  <c r="U160" i="1"/>
  <c r="U156" i="1"/>
  <c r="U152" i="1"/>
  <c r="U148" i="1"/>
  <c r="U144" i="1"/>
  <c r="U297" i="1"/>
  <c r="U289" i="1"/>
  <c r="U281" i="1"/>
  <c r="U277" i="1"/>
  <c r="U269" i="1"/>
  <c r="U261" i="1"/>
  <c r="U253" i="1"/>
  <c r="U249" i="1"/>
  <c r="U237" i="1"/>
  <c r="U229" i="1"/>
  <c r="U221" i="1"/>
  <c r="U209" i="1"/>
  <c r="U205" i="1"/>
  <c r="U197" i="1"/>
  <c r="U189" i="1"/>
  <c r="U181" i="1"/>
  <c r="U173" i="1"/>
  <c r="U169" i="1"/>
  <c r="U153" i="1"/>
  <c r="U145" i="1"/>
  <c r="V44" i="1"/>
  <c r="V36" i="1"/>
  <c r="V211" i="1"/>
  <c r="U137" i="1"/>
  <c r="V28" i="1"/>
  <c r="V24" i="1"/>
  <c r="V159" i="1"/>
  <c r="V30" i="1"/>
  <c r="V292" i="1"/>
  <c r="V288" i="1"/>
  <c r="V280" i="1"/>
  <c r="W280" i="1" s="1"/>
  <c r="V276" i="1"/>
  <c r="V272" i="1"/>
  <c r="V244" i="1"/>
  <c r="V220" i="1"/>
  <c r="W220" i="1" s="1"/>
  <c r="V216" i="1"/>
  <c r="V212" i="1"/>
  <c r="V204" i="1"/>
  <c r="V200" i="1"/>
  <c r="W200" i="1" s="1"/>
  <c r="V192" i="1"/>
  <c r="V139" i="1"/>
  <c r="V104" i="1"/>
  <c r="V160" i="1"/>
  <c r="V148" i="1"/>
  <c r="V132" i="1"/>
  <c r="V263" i="1"/>
  <c r="V96" i="1"/>
  <c r="U302" i="1"/>
  <c r="U294" i="1"/>
  <c r="U290" i="1"/>
  <c r="U286" i="1"/>
  <c r="U282" i="1"/>
  <c r="U278" i="1"/>
  <c r="U274" i="1"/>
  <c r="W274" i="1" s="1"/>
  <c r="U270" i="1"/>
  <c r="U262" i="1"/>
  <c r="U258" i="1"/>
  <c r="U254" i="1"/>
  <c r="U246" i="1"/>
  <c r="U242" i="1"/>
  <c r="U238" i="1"/>
  <c r="U234" i="1"/>
  <c r="U230" i="1"/>
  <c r="U226" i="1"/>
  <c r="U222" i="1"/>
  <c r="U218" i="1"/>
  <c r="U214" i="1"/>
  <c r="U210" i="1"/>
  <c r="U202" i="1"/>
  <c r="U198" i="1"/>
  <c r="U190" i="1"/>
  <c r="U186" i="1"/>
  <c r="U182" i="1"/>
  <c r="U178" i="1"/>
  <c r="U174" i="1"/>
  <c r="U170" i="1"/>
  <c r="U166" i="1"/>
  <c r="U162" i="1"/>
  <c r="U158" i="1"/>
  <c r="U154" i="1"/>
  <c r="U150" i="1"/>
  <c r="U138" i="1"/>
  <c r="U134" i="1"/>
  <c r="U125" i="1"/>
  <c r="V168" i="1"/>
  <c r="V140" i="1"/>
  <c r="U132" i="1"/>
  <c r="W132" i="1" s="1"/>
  <c r="U128" i="1"/>
  <c r="V303" i="1"/>
  <c r="V291" i="1"/>
  <c r="V287" i="1"/>
  <c r="V279" i="1"/>
  <c r="V271" i="1"/>
  <c r="V259" i="1"/>
  <c r="V223" i="1"/>
  <c r="W223" i="1" s="1"/>
  <c r="V215" i="1"/>
  <c r="V199" i="1"/>
  <c r="V66" i="1"/>
  <c r="V50" i="1"/>
  <c r="W50" i="1" s="1"/>
  <c r="V46" i="1"/>
  <c r="V42" i="1"/>
  <c r="V38" i="1"/>
  <c r="V34" i="1"/>
  <c r="U303" i="1"/>
  <c r="U299" i="1"/>
  <c r="U291" i="1"/>
  <c r="W291" i="1" s="1"/>
  <c r="U287" i="1"/>
  <c r="W287" i="1" s="1"/>
  <c r="U283" i="1"/>
  <c r="U279" i="1"/>
  <c r="U275" i="1"/>
  <c r="U271" i="1"/>
  <c r="W271" i="1" s="1"/>
  <c r="U263" i="1"/>
  <c r="U259" i="1"/>
  <c r="W259" i="1" s="1"/>
  <c r="U255" i="1"/>
  <c r="U251" i="1"/>
  <c r="U247" i="1"/>
  <c r="U243" i="1"/>
  <c r="U235" i="1"/>
  <c r="U231" i="1"/>
  <c r="U227" i="1"/>
  <c r="U223" i="1"/>
  <c r="U219" i="1"/>
  <c r="U215" i="1"/>
  <c r="U211" i="1"/>
  <c r="U207" i="1"/>
  <c r="U203" i="1"/>
  <c r="U195" i="1"/>
  <c r="U187" i="1"/>
  <c r="U183" i="1"/>
  <c r="U179" i="1"/>
  <c r="U175" i="1"/>
  <c r="U171" i="1"/>
  <c r="U167" i="1"/>
  <c r="U163" i="1"/>
  <c r="U159" i="1"/>
  <c r="W159" i="1" s="1"/>
  <c r="U155" i="1"/>
  <c r="U151" i="1"/>
  <c r="U147" i="1"/>
  <c r="U143" i="1"/>
  <c r="U139" i="1"/>
  <c r="W139" i="1" s="1"/>
  <c r="V29" i="1"/>
  <c r="V25" i="1"/>
  <c r="V88" i="1"/>
  <c r="V80" i="1"/>
  <c r="V164" i="1"/>
  <c r="V144" i="1"/>
  <c r="V299" i="1"/>
  <c r="W299" i="1" s="1"/>
  <c r="V283" i="1"/>
  <c r="V275" i="1"/>
  <c r="V247" i="1"/>
  <c r="V235" i="1"/>
  <c r="W235" i="1" s="1"/>
  <c r="V62" i="1"/>
  <c r="U118" i="1"/>
  <c r="U114" i="1"/>
  <c r="U106" i="1"/>
  <c r="U86" i="1"/>
  <c r="U82" i="1"/>
  <c r="U78" i="1"/>
  <c r="U70" i="1"/>
  <c r="U62" i="1"/>
  <c r="W62" i="1" s="1"/>
  <c r="U58" i="1"/>
  <c r="U50" i="1"/>
  <c r="U46" i="1"/>
  <c r="U42" i="1"/>
  <c r="U38" i="1"/>
  <c r="V111" i="1"/>
  <c r="V95" i="1"/>
  <c r="V87" i="1"/>
  <c r="U79" i="1"/>
  <c r="V71" i="1"/>
  <c r="V67" i="1"/>
  <c r="U39" i="1"/>
  <c r="U31" i="1"/>
  <c r="V172" i="1"/>
  <c r="W172" i="1" s="1"/>
  <c r="U301" i="1"/>
  <c r="V285" i="1"/>
  <c r="W285" i="1" s="1"/>
  <c r="V217" i="1"/>
  <c r="V47" i="1"/>
  <c r="V43" i="1"/>
  <c r="W43" i="1" s="1"/>
  <c r="U23" i="1"/>
  <c r="V301" i="1"/>
  <c r="V269" i="1"/>
  <c r="W269" i="1" s="1"/>
  <c r="U250" i="1"/>
  <c r="V277" i="1"/>
  <c r="W277" i="1" s="1"/>
  <c r="V260" i="1"/>
  <c r="V236" i="1"/>
  <c r="W236" i="1" s="1"/>
  <c r="U66" i="1"/>
  <c r="W66" i="1" s="1"/>
  <c r="U34" i="1"/>
  <c r="U22" i="1"/>
  <c r="V156" i="1"/>
  <c r="V242" i="1"/>
  <c r="V165" i="1"/>
  <c r="V161" i="1"/>
  <c r="V53" i="1"/>
  <c r="U108" i="1"/>
  <c r="U104" i="1"/>
  <c r="U100" i="1"/>
  <c r="U96" i="1"/>
  <c r="U92" i="1"/>
  <c r="U88" i="1"/>
  <c r="U84" i="1"/>
  <c r="U76" i="1"/>
  <c r="U72" i="1"/>
  <c r="U48" i="1"/>
  <c r="U44" i="1"/>
  <c r="W44" i="1" s="1"/>
  <c r="V52" i="1"/>
  <c r="U300" i="1"/>
  <c r="U296" i="1"/>
  <c r="V268" i="1"/>
  <c r="U123" i="1"/>
  <c r="U115" i="1"/>
  <c r="U111" i="1"/>
  <c r="U107" i="1"/>
  <c r="U103" i="1"/>
  <c r="U99" i="1"/>
  <c r="U91" i="1"/>
  <c r="U87" i="1"/>
  <c r="U71" i="1"/>
  <c r="W71" i="1" s="1"/>
  <c r="U55" i="1"/>
  <c r="W55" i="1" s="1"/>
  <c r="U51" i="1"/>
  <c r="U47" i="1"/>
  <c r="U43" i="1"/>
  <c r="V60" i="1"/>
  <c r="V48" i="1"/>
  <c r="V32" i="1"/>
  <c r="V183" i="1"/>
  <c r="V167" i="1"/>
  <c r="W167" i="1" s="1"/>
  <c r="V127" i="1"/>
  <c r="V245" i="1"/>
  <c r="V249" i="1"/>
  <c r="V241" i="1"/>
  <c r="V225" i="1"/>
  <c r="V68" i="1"/>
  <c r="V55" i="1"/>
  <c r="V39" i="1"/>
  <c r="U63" i="1"/>
  <c r="V63" i="1"/>
  <c r="W61" i="1"/>
  <c r="U60" i="1"/>
  <c r="W60" i="1" s="1"/>
  <c r="U59" i="1"/>
  <c r="V59" i="1"/>
  <c r="V302" i="1"/>
  <c r="V300" i="1"/>
  <c r="U298" i="1"/>
  <c r="V298" i="1"/>
  <c r="V297" i="1"/>
  <c r="W297" i="1" s="1"/>
  <c r="V296" i="1"/>
  <c r="U295" i="1"/>
  <c r="V295" i="1"/>
  <c r="V294" i="1"/>
  <c r="W294" i="1" s="1"/>
  <c r="V293" i="1"/>
  <c r="V290" i="1"/>
  <c r="V289" i="1"/>
  <c r="W292" i="1"/>
  <c r="V286" i="1"/>
  <c r="V284" i="1"/>
  <c r="W284" i="1" s="1"/>
  <c r="V282" i="1"/>
  <c r="V281" i="1"/>
  <c r="V278" i="1"/>
  <c r="W278" i="1" s="1"/>
  <c r="V273" i="1"/>
  <c r="V270" i="1"/>
  <c r="U267" i="1"/>
  <c r="U266" i="1"/>
  <c r="V267" i="1"/>
  <c r="V266" i="1"/>
  <c r="V265" i="1"/>
  <c r="V264" i="1"/>
  <c r="W264" i="1" s="1"/>
  <c r="V262" i="1"/>
  <c r="V261" i="1"/>
  <c r="V258" i="1"/>
  <c r="W258" i="1" s="1"/>
  <c r="V257" i="1"/>
  <c r="V256" i="1"/>
  <c r="V248" i="1"/>
  <c r="W248" i="1" s="1"/>
  <c r="V240" i="1"/>
  <c r="V228" i="1"/>
  <c r="V255" i="1"/>
  <c r="V254" i="1"/>
  <c r="W254" i="1" s="1"/>
  <c r="V253" i="1"/>
  <c r="V252" i="1"/>
  <c r="V251" i="1"/>
  <c r="V250" i="1"/>
  <c r="V246" i="1"/>
  <c r="U245" i="1"/>
  <c r="U244" i="1"/>
  <c r="V243" i="1"/>
  <c r="U241" i="1"/>
  <c r="U240" i="1"/>
  <c r="U239" i="1"/>
  <c r="V239" i="1"/>
  <c r="V238" i="1"/>
  <c r="W238" i="1" s="1"/>
  <c r="V237" i="1"/>
  <c r="W237" i="1" s="1"/>
  <c r="V234" i="1"/>
  <c r="V233" i="1"/>
  <c r="W233" i="1" s="1"/>
  <c r="V232" i="1"/>
  <c r="V231" i="1"/>
  <c r="V230" i="1"/>
  <c r="V229" i="1"/>
  <c r="V227" i="1"/>
  <c r="V226" i="1"/>
  <c r="U225" i="1"/>
  <c r="V224" i="1"/>
  <c r="W224" i="1" s="1"/>
  <c r="V222" i="1"/>
  <c r="W222" i="1" s="1"/>
  <c r="V221" i="1"/>
  <c r="V219" i="1"/>
  <c r="V218" i="1"/>
  <c r="W218" i="1" s="1"/>
  <c r="U217" i="1"/>
  <c r="V214" i="1"/>
  <c r="V213" i="1"/>
  <c r="V210" i="1"/>
  <c r="V209" i="1"/>
  <c r="W212" i="1"/>
  <c r="V208" i="1"/>
  <c r="W208" i="1" s="1"/>
  <c r="V207" i="1"/>
  <c r="W207" i="1" s="1"/>
  <c r="V206" i="1"/>
  <c r="U206" i="1"/>
  <c r="V205" i="1"/>
  <c r="W205" i="1" s="1"/>
  <c r="V203" i="1"/>
  <c r="V202" i="1"/>
  <c r="W202" i="1" s="1"/>
  <c r="V201" i="1"/>
  <c r="V198" i="1"/>
  <c r="V197" i="1"/>
  <c r="V196" i="1"/>
  <c r="W196" i="1" s="1"/>
  <c r="V195" i="1"/>
  <c r="U194" i="1"/>
  <c r="V194" i="1"/>
  <c r="V193" i="1"/>
  <c r="W193" i="1" s="1"/>
  <c r="U192" i="1"/>
  <c r="V191" i="1"/>
  <c r="U191" i="1"/>
  <c r="V190" i="1"/>
  <c r="V189" i="1"/>
  <c r="V188" i="1"/>
  <c r="W188" i="1" s="1"/>
  <c r="V187" i="1"/>
  <c r="V186" i="1"/>
  <c r="V185" i="1"/>
  <c r="W185" i="1" s="1"/>
  <c r="V184" i="1"/>
  <c r="V182" i="1"/>
  <c r="W182" i="1" s="1"/>
  <c r="V181" i="1"/>
  <c r="W181" i="1" s="1"/>
  <c r="V180" i="1"/>
  <c r="V179" i="1"/>
  <c r="V178" i="1"/>
  <c r="V177" i="1"/>
  <c r="W177" i="1" s="1"/>
  <c r="V176" i="1"/>
  <c r="V175" i="1"/>
  <c r="V174" i="1"/>
  <c r="V173" i="1"/>
  <c r="W173" i="1" s="1"/>
  <c r="V151" i="1"/>
  <c r="W151" i="1" s="1"/>
  <c r="V171" i="1"/>
  <c r="V170" i="1"/>
  <c r="V169" i="1"/>
  <c r="W169" i="1" s="1"/>
  <c r="V166" i="1"/>
  <c r="W166" i="1" s="1"/>
  <c r="V163" i="1"/>
  <c r="V162" i="1"/>
  <c r="U161" i="1"/>
  <c r="V158" i="1"/>
  <c r="V157" i="1"/>
  <c r="V155" i="1"/>
  <c r="V154" i="1"/>
  <c r="V153" i="1"/>
  <c r="V152" i="1"/>
  <c r="V150" i="1"/>
  <c r="W150" i="1" s="1"/>
  <c r="V149" i="1"/>
  <c r="W149" i="1" s="1"/>
  <c r="V147" i="1"/>
  <c r="U146" i="1"/>
  <c r="V146" i="1"/>
  <c r="V145" i="1"/>
  <c r="W145" i="1" s="1"/>
  <c r="V143" i="1"/>
  <c r="V142" i="1"/>
  <c r="V141" i="1"/>
  <c r="U135" i="1"/>
  <c r="W156" i="1"/>
  <c r="V138" i="1"/>
  <c r="V137" i="1"/>
  <c r="V136" i="1"/>
  <c r="W136" i="1" s="1"/>
  <c r="V135" i="1"/>
  <c r="V134" i="1"/>
  <c r="U133" i="1"/>
  <c r="V133" i="1"/>
  <c r="V129" i="1"/>
  <c r="U131" i="1"/>
  <c r="U130" i="1"/>
  <c r="U129" i="1"/>
  <c r="V128" i="1"/>
  <c r="U126" i="1"/>
  <c r="U127" i="1"/>
  <c r="V79" i="1"/>
  <c r="W79" i="1" s="1"/>
  <c r="V130" i="1"/>
  <c r="V126" i="1"/>
  <c r="V116" i="1"/>
  <c r="W116" i="1" s="1"/>
  <c r="V108" i="1"/>
  <c r="V76" i="1"/>
  <c r="V131" i="1"/>
  <c r="V125" i="1"/>
  <c r="V119" i="1"/>
  <c r="V109" i="1"/>
  <c r="V100" i="1"/>
  <c r="V92" i="1"/>
  <c r="V84" i="1"/>
  <c r="W84" i="1" s="1"/>
  <c r="V121" i="1"/>
  <c r="V117" i="1"/>
  <c r="W117" i="1" s="1"/>
  <c r="V105" i="1"/>
  <c r="V101" i="1"/>
  <c r="V97" i="1"/>
  <c r="V93" i="1"/>
  <c r="V89" i="1"/>
  <c r="W89" i="1" s="1"/>
  <c r="V85" i="1"/>
  <c r="V73" i="1"/>
  <c r="W124" i="1"/>
  <c r="V123" i="1"/>
  <c r="U121" i="1"/>
  <c r="U122" i="1"/>
  <c r="V122" i="1"/>
  <c r="U120" i="1"/>
  <c r="U119" i="1"/>
  <c r="W119" i="1" s="1"/>
  <c r="V115" i="1"/>
  <c r="V114" i="1"/>
  <c r="W114" i="1" s="1"/>
  <c r="V118" i="1"/>
  <c r="V113" i="1"/>
  <c r="V112" i="1"/>
  <c r="W112" i="1" s="1"/>
  <c r="U109" i="1"/>
  <c r="U110" i="1"/>
  <c r="V120" i="1"/>
  <c r="V110" i="1"/>
  <c r="V107" i="1"/>
  <c r="V106" i="1"/>
  <c r="V103" i="1"/>
  <c r="U102" i="1"/>
  <c r="U101" i="1"/>
  <c r="V102" i="1"/>
  <c r="V99" i="1"/>
  <c r="U98" i="1"/>
  <c r="V98" i="1"/>
  <c r="U97" i="1"/>
  <c r="U94" i="1"/>
  <c r="U95" i="1"/>
  <c r="V94" i="1"/>
  <c r="V91" i="1"/>
  <c r="U90" i="1"/>
  <c r="V90" i="1"/>
  <c r="V86" i="1"/>
  <c r="V83" i="1"/>
  <c r="U83" i="1"/>
  <c r="V82" i="1"/>
  <c r="U81" i="1"/>
  <c r="U80" i="1"/>
  <c r="V81" i="1"/>
  <c r="V78" i="1"/>
  <c r="W78" i="1" s="1"/>
  <c r="V77" i="1"/>
  <c r="U75" i="1"/>
  <c r="U74" i="1"/>
  <c r="V75" i="1"/>
  <c r="V74" i="1"/>
  <c r="V72" i="1"/>
  <c r="U69" i="1"/>
  <c r="V70" i="1"/>
  <c r="V69" i="1"/>
  <c r="U68" i="1"/>
  <c r="U67" i="1"/>
  <c r="U65" i="1"/>
  <c r="U64" i="1"/>
  <c r="V65" i="1"/>
  <c r="V64" i="1"/>
  <c r="V58" i="1"/>
  <c r="V57" i="1"/>
  <c r="U57" i="1"/>
  <c r="U56" i="1"/>
  <c r="V56" i="1"/>
  <c r="U54" i="1"/>
  <c r="V54" i="1"/>
  <c r="U52" i="1"/>
  <c r="W52" i="1" s="1"/>
  <c r="V51" i="1"/>
  <c r="V49" i="1"/>
  <c r="U45" i="1"/>
  <c r="V45" i="1"/>
  <c r="U40" i="1"/>
  <c r="V40" i="1"/>
  <c r="U37" i="1"/>
  <c r="U36" i="1"/>
  <c r="V37" i="1"/>
  <c r="U35" i="1"/>
  <c r="V35" i="1"/>
  <c r="W33" i="1"/>
  <c r="U32" i="1"/>
  <c r="V31" i="1"/>
  <c r="W31" i="1" s="1"/>
  <c r="U30" i="1"/>
  <c r="U28" i="1"/>
  <c r="W28" i="1" s="1"/>
  <c r="U27" i="1"/>
  <c r="U26" i="1"/>
  <c r="V27" i="1"/>
  <c r="V26" i="1"/>
  <c r="U25" i="1"/>
  <c r="W24" i="1"/>
  <c r="V23" i="1"/>
  <c r="U21" i="1"/>
  <c r="U20" i="1"/>
  <c r="U19" i="1"/>
  <c r="U18" i="1"/>
  <c r="U17" i="1"/>
  <c r="U16" i="1"/>
  <c r="U15" i="1"/>
  <c r="U10" i="1"/>
  <c r="U11" i="1"/>
  <c r="U12" i="1"/>
  <c r="U13" i="1"/>
  <c r="U14" i="1"/>
  <c r="T5" i="1"/>
  <c r="U5" i="1" s="1"/>
  <c r="T6" i="1"/>
  <c r="U6" i="1" s="1"/>
  <c r="T7" i="1"/>
  <c r="U7" i="1" s="1"/>
  <c r="T8" i="1"/>
  <c r="U8" i="1" s="1"/>
  <c r="T9" i="1"/>
  <c r="U9" i="1" s="1"/>
  <c r="Q5" i="1"/>
  <c r="S5" i="1" s="1"/>
  <c r="Q6" i="1"/>
  <c r="S6" i="1" s="1"/>
  <c r="Q7" i="1"/>
  <c r="S7" i="1" s="1"/>
  <c r="Q8" i="1"/>
  <c r="S8" i="1" s="1"/>
  <c r="Q9" i="1"/>
  <c r="S9" i="1" s="1"/>
  <c r="Q10" i="1"/>
  <c r="S10" i="1" s="1"/>
  <c r="V10" i="1" s="1"/>
  <c r="Q11" i="1"/>
  <c r="S11" i="1" s="1"/>
  <c r="V11" i="1" s="1"/>
  <c r="Q12" i="1"/>
  <c r="V12" i="1" s="1"/>
  <c r="Q13" i="1"/>
  <c r="S13" i="1" s="1"/>
  <c r="V13" i="1" s="1"/>
  <c r="Q14" i="1"/>
  <c r="S14" i="1" s="1"/>
  <c r="V14" i="1" s="1"/>
  <c r="Q15" i="1"/>
  <c r="S15" i="1" s="1"/>
  <c r="V15" i="1" s="1"/>
  <c r="Q16" i="1"/>
  <c r="S16" i="1" s="1"/>
  <c r="V16" i="1" s="1"/>
  <c r="Q17" i="1"/>
  <c r="S17" i="1" s="1"/>
  <c r="V17" i="1" s="1"/>
  <c r="Q18" i="1"/>
  <c r="S18" i="1" s="1"/>
  <c r="V18" i="1" s="1"/>
  <c r="Q19" i="1"/>
  <c r="S19" i="1" s="1"/>
  <c r="V19" i="1" s="1"/>
  <c r="Q20" i="1"/>
  <c r="S20" i="1" s="1"/>
  <c r="V20" i="1" s="1"/>
  <c r="Q21" i="1"/>
  <c r="S21" i="1" s="1"/>
  <c r="V21" i="1" s="1"/>
  <c r="Q22" i="1"/>
  <c r="S22" i="1" s="1"/>
  <c r="V22" i="1" s="1"/>
  <c r="V4" i="1"/>
  <c r="W257" i="1" l="1"/>
  <c r="W293" i="1"/>
  <c r="W92" i="1"/>
  <c r="W160" i="1"/>
  <c r="W77" i="1"/>
  <c r="W86" i="1"/>
  <c r="W93" i="1"/>
  <c r="W157" i="1"/>
  <c r="W249" i="1"/>
  <c r="W144" i="1"/>
  <c r="W140" i="1"/>
  <c r="W41" i="1"/>
  <c r="W125" i="1"/>
  <c r="W209" i="1"/>
  <c r="W252" i="1"/>
  <c r="W73" i="1"/>
  <c r="W176" i="1"/>
  <c r="W268" i="1"/>
  <c r="W183" i="1"/>
  <c r="W108" i="1"/>
  <c r="W189" i="1"/>
  <c r="W180" i="1"/>
  <c r="W118" i="1"/>
  <c r="W161" i="1"/>
  <c r="W243" i="1"/>
  <c r="W204" i="1"/>
  <c r="W29" i="1"/>
  <c r="W53" i="1"/>
  <c r="W32" i="1"/>
  <c r="W58" i="1"/>
  <c r="W82" i="1"/>
  <c r="W217" i="1"/>
  <c r="W253" i="1"/>
  <c r="W141" i="1"/>
  <c r="W20" i="1"/>
  <c r="W16" i="1"/>
  <c r="W113" i="1"/>
  <c r="W85" i="1"/>
  <c r="W142" i="1"/>
  <c r="W152" i="1"/>
  <c r="W184" i="1"/>
  <c r="W261" i="1"/>
  <c r="W270" i="1"/>
  <c r="W289" i="1"/>
  <c r="W36" i="1"/>
  <c r="W49" i="1"/>
  <c r="W123" i="1"/>
  <c r="W105" i="1"/>
  <c r="W273" i="1"/>
  <c r="W246" i="1"/>
  <c r="W286" i="1"/>
  <c r="W19" i="1"/>
  <c r="W15" i="1"/>
  <c r="V7" i="1"/>
  <c r="W97" i="1"/>
  <c r="W96" i="1"/>
  <c r="W275" i="1"/>
  <c r="W38" i="1"/>
  <c r="W168" i="1"/>
  <c r="W265" i="1"/>
  <c r="W300" i="1"/>
  <c r="W153" i="1"/>
  <c r="W87" i="1"/>
  <c r="W42" i="1"/>
  <c r="W303" i="1"/>
  <c r="W279" i="1"/>
  <c r="W231" i="1"/>
  <c r="W190" i="1"/>
  <c r="W201" i="1"/>
  <c r="W232" i="1"/>
  <c r="W241" i="1"/>
  <c r="W256" i="1"/>
  <c r="W281" i="1"/>
  <c r="W147" i="1"/>
  <c r="W99" i="1"/>
  <c r="W103" i="1"/>
  <c r="W76" i="1"/>
  <c r="W138" i="1"/>
  <c r="W162" i="1"/>
  <c r="W174" i="1"/>
  <c r="W178" i="1"/>
  <c r="W191" i="1"/>
  <c r="W194" i="1"/>
  <c r="W197" i="1"/>
  <c r="W213" i="1"/>
  <c r="W219" i="1"/>
  <c r="W229" i="1"/>
  <c r="W260" i="1"/>
  <c r="W67" i="1"/>
  <c r="W163" i="1"/>
  <c r="W179" i="1"/>
  <c r="W198" i="1"/>
  <c r="W214" i="1"/>
  <c r="W221" i="1"/>
  <c r="W234" i="1"/>
  <c r="W244" i="1"/>
  <c r="W111" i="1"/>
  <c r="W88" i="1"/>
  <c r="W104" i="1"/>
  <c r="W165" i="1"/>
  <c r="W34" i="1"/>
  <c r="W39" i="1"/>
  <c r="W211" i="1"/>
  <c r="W247" i="1"/>
  <c r="W263" i="1"/>
  <c r="W46" i="1"/>
  <c r="W215" i="1"/>
  <c r="W210" i="1"/>
  <c r="W242" i="1"/>
  <c r="W148" i="1"/>
  <c r="W216" i="1"/>
  <c r="W276" i="1"/>
  <c r="W48" i="1"/>
  <c r="W137" i="1"/>
  <c r="W170" i="1"/>
  <c r="W130" i="1"/>
  <c r="W134" i="1"/>
  <c r="W175" i="1"/>
  <c r="W230" i="1"/>
  <c r="W23" i="1"/>
  <c r="W250" i="1"/>
  <c r="W30" i="1"/>
  <c r="W25" i="1"/>
  <c r="W45" i="1"/>
  <c r="W109" i="1"/>
  <c r="W158" i="1"/>
  <c r="W203" i="1"/>
  <c r="W226" i="1"/>
  <c r="W255" i="1"/>
  <c r="W266" i="1"/>
  <c r="W282" i="1"/>
  <c r="W290" i="1"/>
  <c r="W47" i="1"/>
  <c r="W187" i="1"/>
  <c r="W283" i="1"/>
  <c r="W128" i="1"/>
  <c r="W56" i="1"/>
  <c r="W72" i="1"/>
  <c r="W120" i="1"/>
  <c r="W143" i="1"/>
  <c r="W192" i="1"/>
  <c r="W195" i="1"/>
  <c r="W262" i="1"/>
  <c r="W302" i="1"/>
  <c r="W54" i="1"/>
  <c r="W70" i="1"/>
  <c r="W95" i="1"/>
  <c r="W106" i="1"/>
  <c r="W115" i="1"/>
  <c r="W154" i="1"/>
  <c r="W186" i="1"/>
  <c r="W251" i="1"/>
  <c r="W296" i="1"/>
  <c r="W155" i="1"/>
  <c r="W225" i="1"/>
  <c r="W91" i="1"/>
  <c r="W80" i="1"/>
  <c r="W90" i="1"/>
  <c r="W126" i="1"/>
  <c r="W129" i="1"/>
  <c r="W171" i="1"/>
  <c r="W298" i="1"/>
  <c r="W26" i="1"/>
  <c r="W51" i="1"/>
  <c r="W101" i="1"/>
  <c r="W127" i="1"/>
  <c r="W227" i="1"/>
  <c r="W63" i="1"/>
  <c r="W301" i="1"/>
  <c r="W22" i="1"/>
  <c r="V6" i="1"/>
  <c r="W6" i="1" s="1"/>
  <c r="W94" i="1"/>
  <c r="W121" i="1"/>
  <c r="W245" i="1"/>
  <c r="W240" i="1"/>
  <c r="W267" i="1"/>
  <c r="W21" i="1"/>
  <c r="W17" i="1"/>
  <c r="W13" i="1"/>
  <c r="W37" i="1"/>
  <c r="W57" i="1"/>
  <c r="W65" i="1"/>
  <c r="W74" i="1"/>
  <c r="W83" i="1"/>
  <c r="W135" i="1"/>
  <c r="W206" i="1"/>
  <c r="W59" i="1"/>
  <c r="W68" i="1"/>
  <c r="W98" i="1"/>
  <c r="W107" i="1"/>
  <c r="W100" i="1"/>
  <c r="W295" i="1"/>
  <c r="W239" i="1"/>
  <c r="W146" i="1"/>
  <c r="W133" i="1"/>
  <c r="W131" i="1"/>
  <c r="W75" i="1"/>
  <c r="W69" i="1"/>
  <c r="W102" i="1"/>
  <c r="W110" i="1"/>
  <c r="W122" i="1"/>
  <c r="W81" i="1"/>
  <c r="W64" i="1"/>
  <c r="W40" i="1"/>
  <c r="W35" i="1"/>
  <c r="W14" i="1"/>
  <c r="W10" i="1"/>
  <c r="W12" i="1"/>
  <c r="W27" i="1"/>
  <c r="W18" i="1"/>
  <c r="W11" i="1"/>
  <c r="V9" i="1"/>
  <c r="W9" i="1" s="1"/>
  <c r="V5" i="1"/>
  <c r="W5" i="1" s="1"/>
  <c r="V8" i="1"/>
  <c r="U4" i="1"/>
  <c r="W4" i="1" s="1"/>
  <c r="W7" i="1"/>
  <c r="W8" i="1"/>
</calcChain>
</file>

<file path=xl/sharedStrings.xml><?xml version="1.0" encoding="utf-8"?>
<sst xmlns="http://schemas.openxmlformats.org/spreadsheetml/2006/main" count="89" uniqueCount="86">
  <si>
    <t>No</t>
  </si>
  <si>
    <t>Perusahaan</t>
  </si>
  <si>
    <t>Tahun</t>
  </si>
  <si>
    <t>ROA</t>
  </si>
  <si>
    <t>ESG Disclosure Score</t>
  </si>
  <si>
    <t>Net Profit After Tax</t>
  </si>
  <si>
    <t>Total Assets</t>
  </si>
  <si>
    <t>Tobin's Q</t>
  </si>
  <si>
    <t>EMV</t>
  </si>
  <si>
    <t>EBV</t>
  </si>
  <si>
    <t>Total Aset</t>
  </si>
  <si>
    <t>Total Kewajiban</t>
  </si>
  <si>
    <t>D</t>
  </si>
  <si>
    <t>Total Hutang</t>
  </si>
  <si>
    <t>EMV + D</t>
  </si>
  <si>
    <t>EBV + D</t>
  </si>
  <si>
    <t>EMV+D/EBV+D</t>
  </si>
  <si>
    <t>Total</t>
  </si>
  <si>
    <t>ACES</t>
  </si>
  <si>
    <t>ADHI</t>
  </si>
  <si>
    <t>AKRA</t>
  </si>
  <si>
    <t>AMRT</t>
  </si>
  <si>
    <t>ANTM</t>
  </si>
  <si>
    <t>ASII</t>
  </si>
  <si>
    <t>ASRI</t>
  </si>
  <si>
    <t>ASSA</t>
  </si>
  <si>
    <t>AUTO</t>
  </si>
  <si>
    <t>BHIT</t>
  </si>
  <si>
    <t>BMTR</t>
  </si>
  <si>
    <t>BNBR</t>
  </si>
  <si>
    <t>BSDE</t>
  </si>
  <si>
    <t>CPIN</t>
  </si>
  <si>
    <t>CTRA</t>
  </si>
  <si>
    <t>DVLA</t>
  </si>
  <si>
    <t>ELTY</t>
  </si>
  <si>
    <t>EMTK</t>
  </si>
  <si>
    <t>ERAA</t>
  </si>
  <si>
    <t>FREN</t>
  </si>
  <si>
    <t>GGRM</t>
  </si>
  <si>
    <t>HEAL</t>
  </si>
  <si>
    <t>HERO</t>
  </si>
  <si>
    <t>ICBP</t>
  </si>
  <si>
    <t>IMAS</t>
  </si>
  <si>
    <t>INDF</t>
  </si>
  <si>
    <t>INTP</t>
  </si>
  <si>
    <t>ISAT</t>
  </si>
  <si>
    <t>JPFA</t>
  </si>
  <si>
    <t>JSMR</t>
  </si>
  <si>
    <t>KINO</t>
  </si>
  <si>
    <t>KLBF</t>
  </si>
  <si>
    <t>LPKR</t>
  </si>
  <si>
    <t>LPPF</t>
  </si>
  <si>
    <t>MAPI</t>
  </si>
  <si>
    <t>MIKA</t>
  </si>
  <si>
    <t>MNCN</t>
  </si>
  <si>
    <t>MSIN</t>
  </si>
  <si>
    <t>MYOR</t>
  </si>
  <si>
    <t>PANI</t>
  </si>
  <si>
    <t>POLL</t>
  </si>
  <si>
    <t>PTBA</t>
  </si>
  <si>
    <t>PTPP</t>
  </si>
  <si>
    <t>PWON</t>
  </si>
  <si>
    <t>RALS</t>
  </si>
  <si>
    <t>SCMA</t>
  </si>
  <si>
    <t>SILO</t>
  </si>
  <si>
    <t>SMAR</t>
  </si>
  <si>
    <t>SMCB</t>
  </si>
  <si>
    <t>SMRA</t>
  </si>
  <si>
    <t>SRSN</t>
  </si>
  <si>
    <t>TBIG</t>
  </si>
  <si>
    <t>TINS</t>
  </si>
  <si>
    <t>TLKM</t>
  </si>
  <si>
    <t>TOWR</t>
  </si>
  <si>
    <t>TSPC</t>
  </si>
  <si>
    <t>UNTR</t>
  </si>
  <si>
    <t>UNVR</t>
  </si>
  <si>
    <t>WIKA</t>
  </si>
  <si>
    <t>WTON</t>
  </si>
  <si>
    <t>Net Profit After Tax/Total Assets</t>
  </si>
  <si>
    <t>Harga Saham (Penutupan Akhir Tahun)</t>
  </si>
  <si>
    <t>Jumlah Saham Beredar</t>
  </si>
  <si>
    <t>Green Accounting</t>
  </si>
  <si>
    <t>Competitive Advantage</t>
  </si>
  <si>
    <t>Sales</t>
  </si>
  <si>
    <t>AUC</t>
  </si>
  <si>
    <t>Jumlah Perusahaan yang tersisa setelah pengolahan data =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</si>
</sst>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Rp&quot;* #,##0_-;\-&quot;Rp&quot;* #,##0_-;_-&quot;Rp&quot;* &quot;-&quot;_-;_-@_-"/>
    <numFmt numFmtId="41" formatCode="_-* #,##0_-;\-* #,##0_-;_-* &quot;-&quot;_-;_-@_-"/>
    <numFmt numFmtId="164" formatCode="0.0000"/>
    <numFmt numFmtId="165" formatCode="_-[$Rp-3809]* #,##0_-;\-[$Rp-3809]* #,##0_-;_-[$Rp-3809]* &quot;-&quot;??_-;_-@_-"/>
    <numFmt numFmtId="166" formatCode="_-&quot;Rp&quot;* #,##0_-;\-&quot;Rp&quot;* #,##0_-;_-&quot;Rp&quot;* &quot;-&quot;??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5" fontId="1" fillId="0" borderId="0" xfId="1" applyNumberFormat="1" applyFont="1"/>
    <xf numFmtId="42" fontId="1" fillId="0" borderId="1" xfId="0" applyNumberFormat="1" applyFont="1" applyBorder="1" applyAlignment="1">
      <alignment horizontal="center" vertical="center"/>
    </xf>
    <xf numFmtId="42" fontId="1" fillId="0" borderId="0" xfId="0" applyNumberFormat="1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42" fontId="1" fillId="0" borderId="1" xfId="0" applyNumberFormat="1" applyFont="1" applyBorder="1" applyAlignment="1">
      <alignment horizontal="center" vertical="center" wrapText="1"/>
    </xf>
    <xf numFmtId="41" fontId="1" fillId="0" borderId="1" xfId="1" applyFont="1" applyBorder="1" applyAlignment="1">
      <alignment horizontal="center" vertical="center"/>
    </xf>
    <xf numFmtId="41" fontId="1" fillId="0" borderId="0" xfId="1" applyFont="1"/>
    <xf numFmtId="42" fontId="1" fillId="0" borderId="0" xfId="0" applyNumberFormat="1" applyFont="1" applyAlignment="1">
      <alignment horizontal="center"/>
    </xf>
    <xf numFmtId="165" fontId="1" fillId="0" borderId="1" xfId="1" applyNumberFormat="1" applyFont="1" applyBorder="1"/>
    <xf numFmtId="42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2" fontId="1" fillId="0" borderId="1" xfId="0" applyNumberFormat="1" applyFont="1" applyBorder="1" applyAlignment="1">
      <alignment horizontal="center"/>
    </xf>
    <xf numFmtId="41" fontId="1" fillId="0" borderId="1" xfId="1" applyFont="1" applyBorder="1"/>
    <xf numFmtId="2" fontId="1" fillId="0" borderId="1" xfId="0" applyNumberFormat="1" applyFont="1" applyBorder="1"/>
    <xf numFmtId="166" fontId="3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166" fontId="1" fillId="0" borderId="1" xfId="0" applyNumberFormat="1" applyFont="1" applyBorder="1"/>
    <xf numFmtId="166" fontId="1" fillId="0" borderId="0" xfId="0" applyNumberFormat="1" applyFont="1"/>
    <xf numFmtId="166" fontId="1" fillId="2" borderId="0" xfId="0" applyNumberFormat="1" applyFont="1" applyFill="1"/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/>
    <xf numFmtId="42" fontId="1" fillId="3" borderId="1" xfId="0" applyNumberFormat="1" applyFont="1" applyFill="1" applyBorder="1"/>
    <xf numFmtId="165" fontId="1" fillId="3" borderId="1" xfId="1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42" fontId="1" fillId="3" borderId="1" xfId="0" applyNumberFormat="1" applyFont="1" applyFill="1" applyBorder="1" applyAlignment="1">
      <alignment horizontal="center"/>
    </xf>
    <xf numFmtId="41" fontId="1" fillId="3" borderId="1" xfId="1" applyFont="1" applyFill="1" applyBorder="1"/>
    <xf numFmtId="2" fontId="1" fillId="3" borderId="1" xfId="0" applyNumberFormat="1" applyFont="1" applyFill="1" applyBorder="1"/>
    <xf numFmtId="0" fontId="1" fillId="3" borderId="0" xfId="0" applyFont="1" applyFill="1"/>
    <xf numFmtId="166" fontId="1" fillId="3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5DD8-4370-474E-9474-B63B7924D958}">
  <dimension ref="A1:AE303"/>
  <sheetViews>
    <sheetView tabSelected="1" zoomScale="142" zoomScaleNormal="142" workbookViewId="0">
      <pane xSplit="3" ySplit="3" topLeftCell="D67" activePane="bottomRight" state="frozen"/>
      <selection pane="topRight" activeCell="D1" sqref="D1"/>
      <selection pane="bottomLeft" activeCell="A4" sqref="A4"/>
      <selection pane="bottomRight" activeCell="J10" sqref="J10"/>
    </sheetView>
  </sheetViews>
  <sheetFormatPr defaultRowHeight="15.75" x14ac:dyDescent="0.25"/>
  <cols>
    <col min="1" max="1" width="3.85546875" style="3" bestFit="1" customWidth="1"/>
    <col min="2" max="2" width="10.85546875" style="3" bestFit="1" customWidth="1"/>
    <col min="3" max="3" width="9.140625" style="3"/>
    <col min="4" max="4" width="23" style="4" bestFit="1" customWidth="1"/>
    <col min="5" max="5" width="23" style="24" customWidth="1"/>
    <col min="6" max="6" width="37.5703125" style="24" customWidth="1"/>
    <col min="7" max="7" width="30.28515625" style="24" customWidth="1"/>
    <col min="8" max="8" width="23" style="10" customWidth="1"/>
    <col min="9" max="9" width="25.140625" style="6" bestFit="1" customWidth="1"/>
    <col min="10" max="10" width="26.5703125" style="8" bestFit="1" customWidth="1"/>
    <col min="11" max="11" width="27" style="9" customWidth="1"/>
    <col min="12" max="12" width="9.140625" style="27" customWidth="1"/>
    <col min="13" max="13" width="13.7109375" style="10" customWidth="1"/>
    <col min="14" max="14" width="14.5703125" style="15" bestFit="1" customWidth="1"/>
    <col min="15" max="15" width="22.140625" style="8" bestFit="1" customWidth="1"/>
    <col min="16" max="16" width="25.5703125" style="14" bestFit="1" customWidth="1"/>
    <col min="17" max="17" width="26.5703125" style="3" bestFit="1" customWidth="1"/>
    <col min="18" max="18" width="26.5703125" style="8" bestFit="1" customWidth="1"/>
    <col min="19" max="20" width="26.5703125" style="3" bestFit="1" customWidth="1"/>
    <col min="21" max="21" width="28.42578125" style="3" bestFit="1" customWidth="1"/>
    <col min="22" max="22" width="26.5703125" style="3" bestFit="1" customWidth="1"/>
    <col min="23" max="23" width="17.140625" style="3" bestFit="1" customWidth="1"/>
    <col min="24" max="16384" width="9.140625" style="3"/>
  </cols>
  <sheetData>
    <row r="1" spans="1:31" ht="15.75" customHeight="1" x14ac:dyDescent="0.25">
      <c r="A1" s="44" t="s">
        <v>0</v>
      </c>
      <c r="B1" s="44" t="s">
        <v>1</v>
      </c>
      <c r="C1" s="44" t="s">
        <v>2</v>
      </c>
      <c r="D1" s="55" t="s">
        <v>4</v>
      </c>
      <c r="E1" s="46" t="s">
        <v>81</v>
      </c>
      <c r="F1" s="49" t="s">
        <v>82</v>
      </c>
      <c r="G1" s="49"/>
      <c r="H1" s="49"/>
      <c r="I1" s="52" t="s">
        <v>3</v>
      </c>
      <c r="J1" s="52"/>
      <c r="K1" s="52"/>
      <c r="L1" s="52"/>
      <c r="M1" s="52"/>
      <c r="N1" s="52" t="s">
        <v>7</v>
      </c>
      <c r="O1" s="52"/>
      <c r="P1" s="52"/>
      <c r="Q1" s="52"/>
      <c r="R1" s="52"/>
      <c r="S1" s="52"/>
      <c r="T1" s="52"/>
      <c r="U1" s="52"/>
      <c r="V1" s="52"/>
      <c r="W1" s="52"/>
    </row>
    <row r="2" spans="1:31" ht="15.75" customHeight="1" x14ac:dyDescent="0.25">
      <c r="A2" s="44"/>
      <c r="B2" s="44"/>
      <c r="C2" s="44"/>
      <c r="D2" s="55"/>
      <c r="E2" s="47"/>
      <c r="F2" s="49" t="s">
        <v>83</v>
      </c>
      <c r="G2" s="50" t="s">
        <v>6</v>
      </c>
      <c r="H2" s="51" t="s">
        <v>84</v>
      </c>
      <c r="I2" s="56" t="s">
        <v>5</v>
      </c>
      <c r="J2" s="50" t="s">
        <v>6</v>
      </c>
      <c r="K2" s="58" t="s">
        <v>78</v>
      </c>
      <c r="L2" s="53">
        <v>100</v>
      </c>
      <c r="M2" s="54" t="s">
        <v>17</v>
      </c>
      <c r="N2" s="52" t="s">
        <v>8</v>
      </c>
      <c r="O2" s="52"/>
      <c r="P2" s="52"/>
      <c r="Q2" s="52" t="s">
        <v>9</v>
      </c>
      <c r="R2" s="52"/>
      <c r="S2" s="52"/>
      <c r="T2" s="2" t="s">
        <v>12</v>
      </c>
      <c r="U2" s="44" t="s">
        <v>14</v>
      </c>
      <c r="V2" s="44" t="s">
        <v>15</v>
      </c>
      <c r="W2" s="44" t="s">
        <v>16</v>
      </c>
    </row>
    <row r="3" spans="1:31" s="11" customFormat="1" ht="47.25" x14ac:dyDescent="0.25">
      <c r="A3" s="44"/>
      <c r="B3" s="44"/>
      <c r="C3" s="44"/>
      <c r="D3" s="55"/>
      <c r="E3" s="48"/>
      <c r="F3" s="49"/>
      <c r="G3" s="50"/>
      <c r="H3" s="51"/>
      <c r="I3" s="56"/>
      <c r="J3" s="50"/>
      <c r="K3" s="58"/>
      <c r="L3" s="53"/>
      <c r="M3" s="54"/>
      <c r="N3" s="12" t="s">
        <v>79</v>
      </c>
      <c r="O3" s="12" t="s">
        <v>80</v>
      </c>
      <c r="P3" s="13" t="s">
        <v>17</v>
      </c>
      <c r="Q3" s="1" t="s">
        <v>10</v>
      </c>
      <c r="R3" s="7" t="s">
        <v>11</v>
      </c>
      <c r="S3" s="1" t="s">
        <v>17</v>
      </c>
      <c r="T3" s="1" t="s">
        <v>13</v>
      </c>
      <c r="U3" s="44"/>
      <c r="V3" s="44"/>
      <c r="W3" s="44"/>
    </row>
    <row r="4" spans="1:31" x14ac:dyDescent="0.25">
      <c r="A4" s="44">
        <v>1</v>
      </c>
      <c r="B4" s="44" t="s">
        <v>18</v>
      </c>
      <c r="C4" s="2">
        <v>2019</v>
      </c>
      <c r="D4" s="2">
        <v>18.43</v>
      </c>
      <c r="E4" s="23">
        <v>0</v>
      </c>
      <c r="F4" s="28">
        <v>7792072385102</v>
      </c>
      <c r="G4" s="22">
        <v>5814650650051</v>
      </c>
      <c r="H4" s="5">
        <f t="shared" ref="H4:H67" si="0">F4/G4</f>
        <v>1.3400757593293513</v>
      </c>
      <c r="I4" s="22">
        <v>1017274571413</v>
      </c>
      <c r="J4" s="22">
        <v>5814650650051</v>
      </c>
      <c r="K4" s="18">
        <f>I4/J4</f>
        <v>0.17495024768239129</v>
      </c>
      <c r="L4" s="26">
        <v>100</v>
      </c>
      <c r="M4" s="5">
        <f>K4*L4</f>
        <v>17.49502476823913</v>
      </c>
      <c r="N4" s="19">
        <v>1.4950000000000001</v>
      </c>
      <c r="O4" s="17">
        <v>17150000000</v>
      </c>
      <c r="P4" s="20">
        <f>N4*O4</f>
        <v>25639250000</v>
      </c>
      <c r="Q4" s="17">
        <f>J4</f>
        <v>5814650650051</v>
      </c>
      <c r="R4" s="17">
        <v>1965506710879</v>
      </c>
      <c r="S4" s="17">
        <f>Q4-R4</f>
        <v>3849143939172</v>
      </c>
      <c r="T4" s="17">
        <f>R4</f>
        <v>1965506710879</v>
      </c>
      <c r="U4" s="17">
        <f>P4+T4</f>
        <v>1991145960879</v>
      </c>
      <c r="V4" s="17">
        <f>S4+T4</f>
        <v>5814650650051</v>
      </c>
      <c r="W4" s="21">
        <f>U4/V4</f>
        <v>0.34243604314586568</v>
      </c>
    </row>
    <row r="5" spans="1:31" x14ac:dyDescent="0.25">
      <c r="A5" s="44"/>
      <c r="B5" s="44"/>
      <c r="C5" s="2">
        <v>2020</v>
      </c>
      <c r="D5" s="5">
        <v>29</v>
      </c>
      <c r="E5" s="23">
        <v>0</v>
      </c>
      <c r="F5" s="28">
        <v>7412766872302</v>
      </c>
      <c r="G5" s="22">
        <v>7100162541131</v>
      </c>
      <c r="H5" s="5">
        <f t="shared" si="0"/>
        <v>1.0440277711052519</v>
      </c>
      <c r="I5" s="22">
        <v>732947808600</v>
      </c>
      <c r="J5" s="22">
        <v>7100162541131</v>
      </c>
      <c r="K5" s="18">
        <f>I5/J5</f>
        <v>0.10322972246819116</v>
      </c>
      <c r="L5" s="26">
        <v>100</v>
      </c>
      <c r="M5" s="5">
        <f>K5*L5</f>
        <v>10.322972246819116</v>
      </c>
      <c r="N5" s="19">
        <v>1.7150000000000001</v>
      </c>
      <c r="O5" s="17">
        <v>17150000000</v>
      </c>
      <c r="P5" s="20">
        <f t="shared" ref="P5:P68" si="1">N5*O5</f>
        <v>29412250000</v>
      </c>
      <c r="Q5" s="17">
        <f t="shared" ref="Q5:Q68" si="2">J5</f>
        <v>7100162541131</v>
      </c>
      <c r="R5" s="17">
        <v>2024821339896</v>
      </c>
      <c r="S5" s="17">
        <f t="shared" ref="S5:S68" si="3">Q5-R5</f>
        <v>5075341201235</v>
      </c>
      <c r="T5" s="17">
        <f t="shared" ref="T5:T68" si="4">R5</f>
        <v>2024821339896</v>
      </c>
      <c r="U5" s="17">
        <f t="shared" ref="U5:U68" si="5">P5+T5</f>
        <v>2054233589896</v>
      </c>
      <c r="V5" s="17">
        <f t="shared" ref="V5:V68" si="6">S5+T5</f>
        <v>7100162541131</v>
      </c>
      <c r="W5" s="21">
        <f t="shared" ref="W5:W68" si="7">U5/V5</f>
        <v>0.28932205114965959</v>
      </c>
    </row>
    <row r="6" spans="1:31" x14ac:dyDescent="0.25">
      <c r="A6" s="44"/>
      <c r="B6" s="44"/>
      <c r="C6" s="2">
        <v>2021</v>
      </c>
      <c r="D6" s="2">
        <v>33.479999999999997</v>
      </c>
      <c r="E6" s="23">
        <v>0</v>
      </c>
      <c r="F6" s="28">
        <v>6543362698900</v>
      </c>
      <c r="G6" s="22">
        <v>7015317696356</v>
      </c>
      <c r="H6" s="5">
        <f t="shared" si="0"/>
        <v>0.93272507135334015</v>
      </c>
      <c r="I6" s="22">
        <v>682767023876</v>
      </c>
      <c r="J6" s="22">
        <v>7015317696356</v>
      </c>
      <c r="K6" s="18">
        <f t="shared" ref="K6:K68" si="8">I6/J6</f>
        <v>9.7325175199214853E-2</v>
      </c>
      <c r="L6" s="26">
        <v>100</v>
      </c>
      <c r="M6" s="5">
        <f>K6*L6</f>
        <v>9.7325175199214851</v>
      </c>
      <c r="N6" s="19">
        <v>1.28</v>
      </c>
      <c r="O6" s="17">
        <v>17150000000</v>
      </c>
      <c r="P6" s="20">
        <f t="shared" si="1"/>
        <v>21952000000</v>
      </c>
      <c r="Q6" s="17">
        <f t="shared" si="2"/>
        <v>7015317696356</v>
      </c>
      <c r="R6" s="17">
        <v>1592158192660</v>
      </c>
      <c r="S6" s="17">
        <f t="shared" si="3"/>
        <v>5423159503696</v>
      </c>
      <c r="T6" s="17">
        <f t="shared" si="4"/>
        <v>1592158192660</v>
      </c>
      <c r="U6" s="17">
        <f t="shared" si="5"/>
        <v>1614110192660</v>
      </c>
      <c r="V6" s="17">
        <f t="shared" si="6"/>
        <v>7015317696356</v>
      </c>
      <c r="W6" s="21">
        <f t="shared" si="7"/>
        <v>0.23008369150529348</v>
      </c>
    </row>
    <row r="7" spans="1:31" x14ac:dyDescent="0.25">
      <c r="A7" s="44"/>
      <c r="B7" s="44"/>
      <c r="C7" s="2">
        <v>2022</v>
      </c>
      <c r="D7" s="2">
        <v>31.01</v>
      </c>
      <c r="E7" s="23">
        <v>0</v>
      </c>
      <c r="F7" s="28">
        <v>6762803342146</v>
      </c>
      <c r="G7" s="17">
        <v>7249254612049</v>
      </c>
      <c r="H7" s="5">
        <f t="shared" si="0"/>
        <v>0.93289637405003423</v>
      </c>
      <c r="I7" s="22">
        <v>673646864480</v>
      </c>
      <c r="J7" s="17">
        <v>7249254612049</v>
      </c>
      <c r="K7" s="18">
        <f t="shared" si="8"/>
        <v>9.2926362851199942E-2</v>
      </c>
      <c r="L7" s="26">
        <v>100</v>
      </c>
      <c r="M7" s="5">
        <f t="shared" ref="M7:M68" si="9">K7*L7</f>
        <v>9.2926362851199951</v>
      </c>
      <c r="N7" s="19">
        <v>496</v>
      </c>
      <c r="O7" s="17">
        <v>17150000000</v>
      </c>
      <c r="P7" s="20">
        <f t="shared" si="1"/>
        <v>8506400000000</v>
      </c>
      <c r="Q7" s="17">
        <f t="shared" si="2"/>
        <v>7249254612049</v>
      </c>
      <c r="R7" s="17">
        <v>1315265981438</v>
      </c>
      <c r="S7" s="17">
        <f t="shared" si="3"/>
        <v>5933988630611</v>
      </c>
      <c r="T7" s="17">
        <f t="shared" si="4"/>
        <v>1315265981438</v>
      </c>
      <c r="U7" s="17">
        <f t="shared" si="5"/>
        <v>9821665981438</v>
      </c>
      <c r="V7" s="17">
        <f t="shared" si="6"/>
        <v>7249254612049</v>
      </c>
      <c r="W7" s="21">
        <f t="shared" si="7"/>
        <v>1.3548518443694046</v>
      </c>
    </row>
    <row r="8" spans="1:31" x14ac:dyDescent="0.25">
      <c r="A8" s="44"/>
      <c r="B8" s="44"/>
      <c r="C8" s="2">
        <v>2023</v>
      </c>
      <c r="D8" s="2">
        <v>37.729999999999997</v>
      </c>
      <c r="E8" s="23">
        <v>0</v>
      </c>
      <c r="F8" s="28">
        <v>7611866067268</v>
      </c>
      <c r="G8" s="17">
        <v>7753269368751</v>
      </c>
      <c r="H8" s="5">
        <f t="shared" si="0"/>
        <v>0.98176210644081119</v>
      </c>
      <c r="I8" s="22">
        <v>763876396554</v>
      </c>
      <c r="J8" s="17">
        <v>7753269368751</v>
      </c>
      <c r="K8" s="18">
        <f t="shared" si="8"/>
        <v>9.8523133948208927E-2</v>
      </c>
      <c r="L8" s="26">
        <v>100</v>
      </c>
      <c r="M8" s="5">
        <f t="shared" si="9"/>
        <v>9.852313394820893</v>
      </c>
      <c r="N8" s="19">
        <v>720</v>
      </c>
      <c r="O8" s="17">
        <v>17150000000</v>
      </c>
      <c r="P8" s="20">
        <f t="shared" si="1"/>
        <v>12348000000000</v>
      </c>
      <c r="Q8" s="17">
        <f t="shared" si="2"/>
        <v>7753269368751</v>
      </c>
      <c r="R8" s="17">
        <v>1566871579663</v>
      </c>
      <c r="S8" s="17">
        <f t="shared" si="3"/>
        <v>6186397789088</v>
      </c>
      <c r="T8" s="17">
        <f t="shared" si="4"/>
        <v>1566871579663</v>
      </c>
      <c r="U8" s="17">
        <f t="shared" si="5"/>
        <v>13914871579663</v>
      </c>
      <c r="V8" s="17">
        <f t="shared" si="6"/>
        <v>7753269368751</v>
      </c>
      <c r="W8" s="21">
        <f t="shared" si="7"/>
        <v>1.7947101948690056</v>
      </c>
      <c r="Y8" s="57" t="s">
        <v>85</v>
      </c>
      <c r="Z8" s="57"/>
      <c r="AA8" s="57"/>
      <c r="AB8" s="57"/>
      <c r="AC8" s="57"/>
      <c r="AD8" s="57"/>
      <c r="AE8" s="57"/>
    </row>
    <row r="9" spans="1:31" x14ac:dyDescent="0.25">
      <c r="A9" s="44">
        <v>2</v>
      </c>
      <c r="B9" s="44" t="s">
        <v>19</v>
      </c>
      <c r="C9" s="2">
        <v>2019</v>
      </c>
      <c r="D9" s="2">
        <v>29.98</v>
      </c>
      <c r="E9" s="23">
        <v>0</v>
      </c>
      <c r="F9" s="28">
        <v>15307860220494</v>
      </c>
      <c r="G9" s="17">
        <v>36515833214549</v>
      </c>
      <c r="H9" s="5">
        <f t="shared" si="0"/>
        <v>0.41921158228959404</v>
      </c>
      <c r="I9" s="16">
        <v>665048421529</v>
      </c>
      <c r="J9" s="17">
        <v>36515833214549</v>
      </c>
      <c r="K9" s="18">
        <f t="shared" si="8"/>
        <v>1.8212604313901423E-2</v>
      </c>
      <c r="L9" s="26">
        <v>100</v>
      </c>
      <c r="M9" s="5">
        <f t="shared" si="9"/>
        <v>1.8212604313901422</v>
      </c>
      <c r="N9" s="19">
        <v>1.167</v>
      </c>
      <c r="O9" s="17">
        <v>3560849376</v>
      </c>
      <c r="P9" s="20">
        <f t="shared" si="1"/>
        <v>4155511221.7920003</v>
      </c>
      <c r="Q9" s="17">
        <f t="shared" si="2"/>
        <v>36515833214549</v>
      </c>
      <c r="R9" s="17">
        <v>29681535534528</v>
      </c>
      <c r="S9" s="17">
        <f t="shared" si="3"/>
        <v>6834297680021</v>
      </c>
      <c r="T9" s="17">
        <f t="shared" si="4"/>
        <v>29681535534528</v>
      </c>
      <c r="U9" s="17">
        <f t="shared" si="5"/>
        <v>29685691045749.793</v>
      </c>
      <c r="V9" s="17">
        <f t="shared" si="6"/>
        <v>36515833214549</v>
      </c>
      <c r="W9" s="21">
        <f t="shared" si="7"/>
        <v>0.81295395537961124</v>
      </c>
      <c r="Y9" s="57"/>
      <c r="Z9" s="57"/>
      <c r="AA9" s="57"/>
      <c r="AB9" s="57"/>
      <c r="AC9" s="57"/>
      <c r="AD9" s="57"/>
      <c r="AE9" s="57"/>
    </row>
    <row r="10" spans="1:31" x14ac:dyDescent="0.25">
      <c r="A10" s="44"/>
      <c r="B10" s="44"/>
      <c r="C10" s="2">
        <v>2020</v>
      </c>
      <c r="D10" s="2">
        <v>40.409999999999997</v>
      </c>
      <c r="E10" s="23">
        <v>0</v>
      </c>
      <c r="F10" s="28">
        <v>10827682417205</v>
      </c>
      <c r="G10" s="17">
        <v>38093888626552</v>
      </c>
      <c r="H10" s="5">
        <f t="shared" si="0"/>
        <v>0.28423673212657913</v>
      </c>
      <c r="I10" s="16">
        <v>23702652447</v>
      </c>
      <c r="J10" s="17">
        <v>38093888626552</v>
      </c>
      <c r="K10" s="18">
        <f t="shared" si="8"/>
        <v>6.2221666785886758E-4</v>
      </c>
      <c r="L10" s="26">
        <v>100</v>
      </c>
      <c r="M10" s="5">
        <f t="shared" si="9"/>
        <v>6.222166678588676E-2</v>
      </c>
      <c r="N10" s="19">
        <v>1535</v>
      </c>
      <c r="O10" s="17">
        <v>3560849376</v>
      </c>
      <c r="P10" s="20">
        <f t="shared" si="1"/>
        <v>5465903792160</v>
      </c>
      <c r="Q10" s="17">
        <f t="shared" si="2"/>
        <v>38093888626552</v>
      </c>
      <c r="R10" s="17">
        <v>32519078179194</v>
      </c>
      <c r="S10" s="17">
        <f t="shared" si="3"/>
        <v>5574810447358</v>
      </c>
      <c r="T10" s="17">
        <f t="shared" si="4"/>
        <v>32519078179194</v>
      </c>
      <c r="U10" s="17">
        <f t="shared" si="5"/>
        <v>37984981971354</v>
      </c>
      <c r="V10" s="17">
        <f t="shared" si="6"/>
        <v>38093888626552</v>
      </c>
      <c r="W10" s="21">
        <f t="shared" si="7"/>
        <v>0.99714109902862236</v>
      </c>
    </row>
    <row r="11" spans="1:31" x14ac:dyDescent="0.25">
      <c r="A11" s="44"/>
      <c r="B11" s="44"/>
      <c r="C11" s="2">
        <v>2021</v>
      </c>
      <c r="D11" s="2">
        <v>40.409999999999997</v>
      </c>
      <c r="E11" s="23">
        <v>0</v>
      </c>
      <c r="F11" s="28">
        <v>11530471713036</v>
      </c>
      <c r="G11" s="17">
        <v>39900337834619</v>
      </c>
      <c r="H11" s="5">
        <f t="shared" si="0"/>
        <v>0.28898180664103901</v>
      </c>
      <c r="I11" s="16">
        <v>86499800385</v>
      </c>
      <c r="J11" s="17">
        <v>39900337834619</v>
      </c>
      <c r="K11" s="18">
        <f t="shared" si="8"/>
        <v>2.16789644096571E-3</v>
      </c>
      <c r="L11" s="26">
        <v>100</v>
      </c>
      <c r="M11" s="5">
        <f t="shared" si="9"/>
        <v>0.216789644096571</v>
      </c>
      <c r="N11" s="19">
        <v>895</v>
      </c>
      <c r="O11" s="17">
        <v>3560849376</v>
      </c>
      <c r="P11" s="20">
        <f t="shared" si="1"/>
        <v>3186960191520</v>
      </c>
      <c r="Q11" s="17">
        <f t="shared" si="2"/>
        <v>39900337834619</v>
      </c>
      <c r="R11" s="17">
        <v>34242630632194</v>
      </c>
      <c r="S11" s="17">
        <f t="shared" si="3"/>
        <v>5657707202425</v>
      </c>
      <c r="T11" s="17">
        <f t="shared" si="4"/>
        <v>34242630632194</v>
      </c>
      <c r="U11" s="17">
        <f t="shared" si="5"/>
        <v>37429590823714</v>
      </c>
      <c r="V11" s="17">
        <f t="shared" si="6"/>
        <v>39900337834619</v>
      </c>
      <c r="W11" s="21">
        <f t="shared" si="7"/>
        <v>0.93807704032116512</v>
      </c>
    </row>
    <row r="12" spans="1:31" x14ac:dyDescent="0.25">
      <c r="A12" s="44"/>
      <c r="B12" s="44"/>
      <c r="C12" s="2">
        <v>2022</v>
      </c>
      <c r="D12" s="2">
        <v>40.380000000000003</v>
      </c>
      <c r="E12" s="23">
        <v>0</v>
      </c>
      <c r="F12" s="28">
        <v>13549010228584</v>
      </c>
      <c r="G12" s="17">
        <v>39986417216654</v>
      </c>
      <c r="H12" s="5">
        <f t="shared" si="0"/>
        <v>0.33884031557948519</v>
      </c>
      <c r="I12" s="16">
        <v>175209867105</v>
      </c>
      <c r="J12" s="17">
        <v>39986417216654</v>
      </c>
      <c r="K12" s="18">
        <f t="shared" si="8"/>
        <v>4.3817345814124754E-3</v>
      </c>
      <c r="L12" s="26">
        <v>100</v>
      </c>
      <c r="M12" s="5">
        <f t="shared" si="9"/>
        <v>0.43817345814124753</v>
      </c>
      <c r="N12" s="19">
        <v>484</v>
      </c>
      <c r="O12" s="17">
        <v>8407608979</v>
      </c>
      <c r="P12" s="20">
        <f t="shared" si="1"/>
        <v>4069282745836</v>
      </c>
      <c r="Q12" s="17">
        <f t="shared" si="2"/>
        <v>39986417216654</v>
      </c>
      <c r="R12" s="17">
        <v>31162625753138</v>
      </c>
      <c r="S12" s="17">
        <f>Q12-R12</f>
        <v>8823791463516</v>
      </c>
      <c r="T12" s="17">
        <f t="shared" si="4"/>
        <v>31162625753138</v>
      </c>
      <c r="U12" s="17">
        <f t="shared" si="5"/>
        <v>35231908498974</v>
      </c>
      <c r="V12" s="17">
        <f t="shared" si="6"/>
        <v>39986417216654</v>
      </c>
      <c r="W12" s="21">
        <f t="shared" si="7"/>
        <v>0.88109690618393821</v>
      </c>
    </row>
    <row r="13" spans="1:31" x14ac:dyDescent="0.25">
      <c r="A13" s="44"/>
      <c r="B13" s="44"/>
      <c r="C13" s="2">
        <v>2023</v>
      </c>
      <c r="D13" s="2">
        <v>40.630000000000003</v>
      </c>
      <c r="E13" s="23">
        <v>0</v>
      </c>
      <c r="F13" s="28">
        <v>20072993428021</v>
      </c>
      <c r="G13" s="17">
        <v>40492030620079</v>
      </c>
      <c r="H13" s="5">
        <f t="shared" si="0"/>
        <v>0.49572701394894475</v>
      </c>
      <c r="I13" s="16">
        <v>289882510819</v>
      </c>
      <c r="J13" s="17">
        <v>40492030620079</v>
      </c>
      <c r="K13" s="18">
        <f t="shared" si="8"/>
        <v>7.1590015709228081E-3</v>
      </c>
      <c r="L13" s="26">
        <v>100</v>
      </c>
      <c r="M13" s="5">
        <f t="shared" si="9"/>
        <v>0.71590015709228083</v>
      </c>
      <c r="N13" s="19">
        <v>312</v>
      </c>
      <c r="O13" s="17">
        <v>8407608979</v>
      </c>
      <c r="P13" s="20">
        <f t="shared" si="1"/>
        <v>2623174001448</v>
      </c>
      <c r="Q13" s="17">
        <f t="shared" si="2"/>
        <v>40492030620079</v>
      </c>
      <c r="R13" s="17">
        <v>31273238239002</v>
      </c>
      <c r="S13" s="17">
        <f t="shared" si="3"/>
        <v>9218792381077</v>
      </c>
      <c r="T13" s="17">
        <f t="shared" si="4"/>
        <v>31273238239002</v>
      </c>
      <c r="U13" s="17">
        <f t="shared" si="5"/>
        <v>33896412240450</v>
      </c>
      <c r="V13" s="17">
        <f t="shared" si="6"/>
        <v>40492030620079</v>
      </c>
      <c r="W13" s="21">
        <f t="shared" si="7"/>
        <v>0.83711317316947809</v>
      </c>
    </row>
    <row r="14" spans="1:31" x14ac:dyDescent="0.25">
      <c r="A14" s="44">
        <v>3</v>
      </c>
      <c r="B14" s="44" t="s">
        <v>20</v>
      </c>
      <c r="C14" s="2">
        <v>2019</v>
      </c>
      <c r="D14" s="2">
        <v>49.13</v>
      </c>
      <c r="E14" s="23">
        <v>1</v>
      </c>
      <c r="F14" s="29">
        <v>21702637573000</v>
      </c>
      <c r="G14" s="17">
        <v>21409046173000</v>
      </c>
      <c r="H14" s="5">
        <f t="shared" si="0"/>
        <v>1.0137134273814712</v>
      </c>
      <c r="I14" s="16">
        <v>703077279000</v>
      </c>
      <c r="J14" s="17">
        <v>21409046173000</v>
      </c>
      <c r="K14" s="18">
        <f t="shared" si="8"/>
        <v>3.2840196303872957E-2</v>
      </c>
      <c r="L14" s="26">
        <v>100</v>
      </c>
      <c r="M14" s="5">
        <f t="shared" si="9"/>
        <v>3.2840196303872955</v>
      </c>
      <c r="N14" s="19">
        <v>3950</v>
      </c>
      <c r="O14" s="17">
        <v>4014694920</v>
      </c>
      <c r="P14" s="20">
        <f t="shared" si="1"/>
        <v>15858044934000</v>
      </c>
      <c r="Q14" s="17">
        <f t="shared" si="2"/>
        <v>21409046173000</v>
      </c>
      <c r="R14" s="17">
        <v>11342184833000</v>
      </c>
      <c r="S14" s="17">
        <f t="shared" si="3"/>
        <v>10066861340000</v>
      </c>
      <c r="T14" s="17">
        <f t="shared" si="4"/>
        <v>11342184833000</v>
      </c>
      <c r="U14" s="17">
        <f t="shared" si="5"/>
        <v>27200229767000</v>
      </c>
      <c r="V14" s="17">
        <f t="shared" si="6"/>
        <v>21409046173000</v>
      </c>
      <c r="W14" s="21">
        <f t="shared" si="7"/>
        <v>1.2705017097540545</v>
      </c>
    </row>
    <row r="15" spans="1:31" x14ac:dyDescent="0.25">
      <c r="A15" s="44"/>
      <c r="B15" s="44"/>
      <c r="C15" s="2">
        <v>2020</v>
      </c>
      <c r="D15" s="2">
        <v>49.05</v>
      </c>
      <c r="E15" s="23">
        <v>1</v>
      </c>
      <c r="F15" s="28">
        <v>17491507353000</v>
      </c>
      <c r="G15" s="17">
        <v>18683572815000</v>
      </c>
      <c r="H15" s="5">
        <f t="shared" si="0"/>
        <v>0.93619713564404783</v>
      </c>
      <c r="I15" s="16">
        <v>961997313000</v>
      </c>
      <c r="J15" s="17">
        <v>18683572815000</v>
      </c>
      <c r="K15" s="18">
        <f t="shared" si="8"/>
        <v>5.1488937502770664E-2</v>
      </c>
      <c r="L15" s="26">
        <v>100</v>
      </c>
      <c r="M15" s="5">
        <f t="shared" si="9"/>
        <v>5.1488937502770664</v>
      </c>
      <c r="N15" s="19">
        <v>3180</v>
      </c>
      <c r="O15" s="17">
        <v>4014694920</v>
      </c>
      <c r="P15" s="20">
        <f t="shared" si="1"/>
        <v>12766729845600</v>
      </c>
      <c r="Q15" s="17">
        <f t="shared" si="2"/>
        <v>18683572815000</v>
      </c>
      <c r="R15" s="17">
        <v>8127216543000</v>
      </c>
      <c r="S15" s="17">
        <f t="shared" si="3"/>
        <v>10556356272000</v>
      </c>
      <c r="T15" s="17">
        <f t="shared" si="4"/>
        <v>8127216543000</v>
      </c>
      <c r="U15" s="17">
        <f t="shared" si="5"/>
        <v>20893946388600</v>
      </c>
      <c r="V15" s="17">
        <f t="shared" si="6"/>
        <v>18683572815000</v>
      </c>
      <c r="W15" s="21">
        <f t="shared" si="7"/>
        <v>1.1183057221167791</v>
      </c>
    </row>
    <row r="16" spans="1:31" x14ac:dyDescent="0.25">
      <c r="A16" s="44"/>
      <c r="B16" s="44"/>
      <c r="C16" s="2">
        <v>2021</v>
      </c>
      <c r="D16" s="2">
        <v>50.98</v>
      </c>
      <c r="E16" s="23">
        <v>1</v>
      </c>
      <c r="F16" s="28">
        <v>25463445015000</v>
      </c>
      <c r="G16" s="17">
        <v>23508585736000</v>
      </c>
      <c r="H16" s="5">
        <f t="shared" si="0"/>
        <v>1.0831551204718546</v>
      </c>
      <c r="I16" s="16">
        <v>1135001756000</v>
      </c>
      <c r="J16" s="17">
        <v>23508585736000</v>
      </c>
      <c r="K16" s="18">
        <f t="shared" si="8"/>
        <v>4.8280307830764521E-2</v>
      </c>
      <c r="L16" s="26">
        <v>100</v>
      </c>
      <c r="M16" s="5">
        <f t="shared" si="9"/>
        <v>4.8280307830764517</v>
      </c>
      <c r="N16" s="19">
        <v>822</v>
      </c>
      <c r="O16" s="17">
        <v>20073474600</v>
      </c>
      <c r="P16" s="20">
        <f t="shared" si="1"/>
        <v>16500396121200</v>
      </c>
      <c r="Q16" s="17">
        <f t="shared" si="2"/>
        <v>23508585736000</v>
      </c>
      <c r="R16" s="17">
        <v>12209620623000</v>
      </c>
      <c r="S16" s="17">
        <f t="shared" si="3"/>
        <v>11298965113000</v>
      </c>
      <c r="T16" s="17">
        <f t="shared" si="4"/>
        <v>12209620623000</v>
      </c>
      <c r="U16" s="17">
        <f t="shared" si="5"/>
        <v>28710016744200</v>
      </c>
      <c r="V16" s="17">
        <f t="shared" si="6"/>
        <v>23508585736000</v>
      </c>
      <c r="W16" s="21">
        <f t="shared" si="7"/>
        <v>1.2212566534887193</v>
      </c>
    </row>
    <row r="17" spans="1:23" x14ac:dyDescent="0.25">
      <c r="A17" s="44"/>
      <c r="B17" s="44"/>
      <c r="C17" s="2">
        <v>2022</v>
      </c>
      <c r="D17" s="2">
        <v>53.28</v>
      </c>
      <c r="E17" s="23">
        <v>1</v>
      </c>
      <c r="F17" s="28">
        <v>47269426164000</v>
      </c>
      <c r="G17" s="17">
        <v>27187608036000</v>
      </c>
      <c r="H17" s="5">
        <f t="shared" si="0"/>
        <v>1.7386386511608158</v>
      </c>
      <c r="I17" s="16">
        <v>2479059157000</v>
      </c>
      <c r="J17" s="17">
        <v>27187608036000</v>
      </c>
      <c r="K17" s="18">
        <f t="shared" si="8"/>
        <v>9.118342274603182E-2</v>
      </c>
      <c r="L17" s="26">
        <v>100</v>
      </c>
      <c r="M17" s="5">
        <f t="shared" si="9"/>
        <v>9.1183422746031813</v>
      </c>
      <c r="N17" s="19">
        <v>1400</v>
      </c>
      <c r="O17" s="17">
        <v>20073474600</v>
      </c>
      <c r="P17" s="20">
        <f t="shared" si="1"/>
        <v>28102864440000</v>
      </c>
      <c r="Q17" s="17">
        <f t="shared" si="2"/>
        <v>27187608036000</v>
      </c>
      <c r="R17" s="17">
        <v>14032797261000</v>
      </c>
      <c r="S17" s="17">
        <f t="shared" si="3"/>
        <v>13154810775000</v>
      </c>
      <c r="T17" s="17">
        <f t="shared" si="4"/>
        <v>14032797261000</v>
      </c>
      <c r="U17" s="17">
        <f t="shared" si="5"/>
        <v>42135661701000</v>
      </c>
      <c r="V17" s="17">
        <f t="shared" si="6"/>
        <v>27187608036000</v>
      </c>
      <c r="W17" s="21">
        <f t="shared" si="7"/>
        <v>1.5498112833319795</v>
      </c>
    </row>
    <row r="18" spans="1:23" x14ac:dyDescent="0.25">
      <c r="A18" s="44"/>
      <c r="B18" s="44"/>
      <c r="C18" s="2">
        <v>2023</v>
      </c>
      <c r="D18" s="2">
        <v>52.08</v>
      </c>
      <c r="E18" s="23">
        <v>1</v>
      </c>
      <c r="F18" s="28">
        <v>41817425630000</v>
      </c>
      <c r="G18" s="17">
        <v>30254623117000</v>
      </c>
      <c r="H18" s="5">
        <f t="shared" si="0"/>
        <v>1.3821829962410899</v>
      </c>
      <c r="I18" s="16">
        <v>3078469701000</v>
      </c>
      <c r="J18" s="17">
        <v>30254623117000</v>
      </c>
      <c r="K18" s="18">
        <f t="shared" si="8"/>
        <v>0.10175204262485806</v>
      </c>
      <c r="L18" s="26">
        <v>100</v>
      </c>
      <c r="M18" s="5">
        <f t="shared" si="9"/>
        <v>10.175204262485806</v>
      </c>
      <c r="N18" s="19">
        <v>1475</v>
      </c>
      <c r="O18" s="17">
        <v>20073474600</v>
      </c>
      <c r="P18" s="20">
        <f t="shared" si="1"/>
        <v>29608375035000</v>
      </c>
      <c r="Q18" s="17">
        <f t="shared" si="2"/>
        <v>30254623117000</v>
      </c>
      <c r="R18" s="17">
        <v>16211665604000</v>
      </c>
      <c r="S18" s="17">
        <f t="shared" si="3"/>
        <v>14042957513000</v>
      </c>
      <c r="T18" s="17">
        <f t="shared" si="4"/>
        <v>16211665604000</v>
      </c>
      <c r="U18" s="17">
        <f t="shared" si="5"/>
        <v>45820040639000</v>
      </c>
      <c r="V18" s="17">
        <f t="shared" si="6"/>
        <v>30254623117000</v>
      </c>
      <c r="W18" s="21">
        <f t="shared" si="7"/>
        <v>1.5144806286895647</v>
      </c>
    </row>
    <row r="19" spans="1:23" s="42" customFormat="1" x14ac:dyDescent="0.25">
      <c r="A19" s="45">
        <v>4</v>
      </c>
      <c r="B19" s="45" t="s">
        <v>21</v>
      </c>
      <c r="C19" s="32">
        <v>2019</v>
      </c>
      <c r="D19" s="31">
        <v>31.42</v>
      </c>
      <c r="E19" s="33">
        <v>0</v>
      </c>
      <c r="F19" s="34">
        <v>72944988000000</v>
      </c>
      <c r="G19" s="35">
        <v>23992313000000</v>
      </c>
      <c r="H19" s="31">
        <f t="shared" si="0"/>
        <v>3.0403482982236851</v>
      </c>
      <c r="I19" s="36">
        <v>1138888000000</v>
      </c>
      <c r="J19" s="35">
        <v>23992313000000</v>
      </c>
      <c r="K19" s="37">
        <f>I19/J19</f>
        <v>4.7468870550330014E-2</v>
      </c>
      <c r="L19" s="38">
        <v>100</v>
      </c>
      <c r="M19" s="31">
        <f t="shared" si="9"/>
        <v>4.7468870550330013</v>
      </c>
      <c r="N19" s="39">
        <v>880</v>
      </c>
      <c r="O19" s="35">
        <v>41524501700</v>
      </c>
      <c r="P19" s="40">
        <f t="shared" si="1"/>
        <v>36541561496000</v>
      </c>
      <c r="Q19" s="35">
        <f t="shared" si="2"/>
        <v>23992313000000</v>
      </c>
      <c r="R19" s="35">
        <v>17108006000000</v>
      </c>
      <c r="S19" s="35">
        <f t="shared" si="3"/>
        <v>6884307000000</v>
      </c>
      <c r="T19" s="35">
        <f t="shared" si="4"/>
        <v>17108006000000</v>
      </c>
      <c r="U19" s="35">
        <f t="shared" si="5"/>
        <v>53649567496000</v>
      </c>
      <c r="V19" s="35">
        <f t="shared" si="6"/>
        <v>23992313000000</v>
      </c>
      <c r="W19" s="41">
        <f t="shared" si="7"/>
        <v>2.2361148546203111</v>
      </c>
    </row>
    <row r="20" spans="1:23" s="42" customFormat="1" x14ac:dyDescent="0.25">
      <c r="A20" s="45"/>
      <c r="B20" s="45"/>
      <c r="C20" s="32">
        <v>2020</v>
      </c>
      <c r="D20" s="31">
        <v>48.01</v>
      </c>
      <c r="E20" s="33">
        <v>0</v>
      </c>
      <c r="F20" s="34">
        <v>75826880000000</v>
      </c>
      <c r="G20" s="35">
        <v>25970743000000</v>
      </c>
      <c r="H20" s="31">
        <f t="shared" si="0"/>
        <v>2.9197039145164232</v>
      </c>
      <c r="I20" s="36">
        <v>1088477000000</v>
      </c>
      <c r="J20" s="35">
        <v>25970743000000</v>
      </c>
      <c r="K20" s="37">
        <f t="shared" si="8"/>
        <v>4.1911661903550466E-2</v>
      </c>
      <c r="L20" s="38">
        <v>100</v>
      </c>
      <c r="M20" s="31">
        <f t="shared" si="9"/>
        <v>4.1911661903550463</v>
      </c>
      <c r="N20" s="39">
        <v>800</v>
      </c>
      <c r="O20" s="35">
        <v>41524501700</v>
      </c>
      <c r="P20" s="40">
        <f t="shared" si="1"/>
        <v>33219601360000</v>
      </c>
      <c r="Q20" s="35">
        <f t="shared" si="2"/>
        <v>25970743000000</v>
      </c>
      <c r="R20" s="35">
        <v>18334415000000</v>
      </c>
      <c r="S20" s="35">
        <f t="shared" si="3"/>
        <v>7636328000000</v>
      </c>
      <c r="T20" s="35">
        <f>R20</f>
        <v>18334415000000</v>
      </c>
      <c r="U20" s="35">
        <f t="shared" si="5"/>
        <v>51554016360000</v>
      </c>
      <c r="V20" s="35">
        <f t="shared" si="6"/>
        <v>25970743000000</v>
      </c>
      <c r="W20" s="41">
        <f t="shared" si="7"/>
        <v>1.9850805331214436</v>
      </c>
    </row>
    <row r="21" spans="1:23" s="42" customFormat="1" x14ac:dyDescent="0.25">
      <c r="A21" s="45"/>
      <c r="B21" s="45"/>
      <c r="C21" s="32">
        <v>2021</v>
      </c>
      <c r="D21" s="31">
        <v>48.47</v>
      </c>
      <c r="E21" s="33">
        <v>0</v>
      </c>
      <c r="F21" s="34">
        <v>84904301000000</v>
      </c>
      <c r="G21" s="35">
        <v>27370210000000</v>
      </c>
      <c r="H21" s="31">
        <f t="shared" si="0"/>
        <v>3.1020697685549363</v>
      </c>
      <c r="I21" s="36">
        <v>1963050000000</v>
      </c>
      <c r="J21" s="35">
        <v>27370210000000</v>
      </c>
      <c r="K21" s="37">
        <f t="shared" si="8"/>
        <v>7.1722138777890271E-2</v>
      </c>
      <c r="L21" s="38">
        <v>100</v>
      </c>
      <c r="M21" s="31">
        <f t="shared" si="9"/>
        <v>7.1722138777890274</v>
      </c>
      <c r="N21" s="39">
        <v>1215</v>
      </c>
      <c r="O21" s="35">
        <v>41524501700</v>
      </c>
      <c r="P21" s="40">
        <f t="shared" si="1"/>
        <v>50452269565500</v>
      </c>
      <c r="Q21" s="35">
        <f t="shared" si="2"/>
        <v>27370210000000</v>
      </c>
      <c r="R21" s="35">
        <v>17942427000000</v>
      </c>
      <c r="S21" s="35">
        <f t="shared" si="3"/>
        <v>9427783000000</v>
      </c>
      <c r="T21" s="35">
        <f t="shared" si="4"/>
        <v>17942427000000</v>
      </c>
      <c r="U21" s="35">
        <f t="shared" si="5"/>
        <v>68394696565500</v>
      </c>
      <c r="V21" s="35">
        <f t="shared" si="6"/>
        <v>27370210000000</v>
      </c>
      <c r="W21" s="41">
        <f t="shared" si="7"/>
        <v>2.4988736500560282</v>
      </c>
    </row>
    <row r="22" spans="1:23" s="42" customFormat="1" x14ac:dyDescent="0.25">
      <c r="A22" s="45"/>
      <c r="B22" s="45"/>
      <c r="C22" s="32">
        <v>2022</v>
      </c>
      <c r="D22" s="31">
        <v>44.97</v>
      </c>
      <c r="E22" s="33">
        <v>0</v>
      </c>
      <c r="F22" s="34">
        <v>96924686000000</v>
      </c>
      <c r="G22" s="35">
        <v>30746266000000</v>
      </c>
      <c r="H22" s="31">
        <f t="shared" si="0"/>
        <v>3.1524051083146163</v>
      </c>
      <c r="I22" s="36">
        <v>2907478000000</v>
      </c>
      <c r="J22" s="35">
        <v>30746266000000</v>
      </c>
      <c r="K22" s="37">
        <f t="shared" si="8"/>
        <v>9.4563613025399576E-2</v>
      </c>
      <c r="L22" s="38">
        <v>100</v>
      </c>
      <c r="M22" s="31">
        <f t="shared" si="9"/>
        <v>9.4563613025399569</v>
      </c>
      <c r="N22" s="39">
        <v>2650</v>
      </c>
      <c r="O22" s="35">
        <v>41524501700</v>
      </c>
      <c r="P22" s="40">
        <f>N22*O22</f>
        <v>110039929505000</v>
      </c>
      <c r="Q22" s="35">
        <f t="shared" si="2"/>
        <v>30746266000000</v>
      </c>
      <c r="R22" s="35">
        <v>19275574000000</v>
      </c>
      <c r="S22" s="35">
        <f t="shared" si="3"/>
        <v>11470692000000</v>
      </c>
      <c r="T22" s="35">
        <f t="shared" si="4"/>
        <v>19275574000000</v>
      </c>
      <c r="U22" s="35">
        <f t="shared" si="5"/>
        <v>129315503505000</v>
      </c>
      <c r="V22" s="35">
        <f t="shared" si="6"/>
        <v>30746266000000</v>
      </c>
      <c r="W22" s="41">
        <f t="shared" si="7"/>
        <v>4.2058929531475462</v>
      </c>
    </row>
    <row r="23" spans="1:23" s="42" customFormat="1" x14ac:dyDescent="0.25">
      <c r="A23" s="45"/>
      <c r="B23" s="45"/>
      <c r="C23" s="32">
        <v>2023</v>
      </c>
      <c r="D23" s="31">
        <v>49.7</v>
      </c>
      <c r="E23" s="33">
        <v>0</v>
      </c>
      <c r="F23" s="34">
        <v>106944683000000</v>
      </c>
      <c r="G23" s="35">
        <v>34246183000000</v>
      </c>
      <c r="H23" s="31">
        <f t="shared" si="0"/>
        <v>3.122820519881004</v>
      </c>
      <c r="I23" s="36">
        <v>3484025000000</v>
      </c>
      <c r="J23" s="35">
        <v>34246183000000</v>
      </c>
      <c r="K23" s="37">
        <f t="shared" si="8"/>
        <v>0.10173469551336568</v>
      </c>
      <c r="L23" s="38">
        <v>100</v>
      </c>
      <c r="M23" s="31">
        <f t="shared" si="9"/>
        <v>10.173469551336568</v>
      </c>
      <c r="N23" s="39">
        <v>2930</v>
      </c>
      <c r="O23" s="35">
        <v>41524501700</v>
      </c>
      <c r="P23" s="40">
        <f t="shared" si="1"/>
        <v>121666789981000</v>
      </c>
      <c r="Q23" s="35">
        <f t="shared" si="2"/>
        <v>34246183000000</v>
      </c>
      <c r="R23" s="35">
        <v>18540983000000</v>
      </c>
      <c r="S23" s="35">
        <f t="shared" si="3"/>
        <v>15705200000000</v>
      </c>
      <c r="T23" s="35">
        <f t="shared" si="4"/>
        <v>18540983000000</v>
      </c>
      <c r="U23" s="35">
        <f t="shared" si="5"/>
        <v>140207772981000</v>
      </c>
      <c r="V23" s="35">
        <f t="shared" si="6"/>
        <v>34246183000000</v>
      </c>
      <c r="W23" s="41">
        <f t="shared" si="7"/>
        <v>4.0941138748513959</v>
      </c>
    </row>
    <row r="24" spans="1:23" x14ac:dyDescent="0.25">
      <c r="A24" s="44">
        <v>5</v>
      </c>
      <c r="B24" s="44" t="s">
        <v>22</v>
      </c>
      <c r="C24" s="2">
        <v>2019</v>
      </c>
      <c r="D24" s="2">
        <v>57.39</v>
      </c>
      <c r="E24" s="23">
        <v>1</v>
      </c>
      <c r="F24" s="28">
        <v>32718542699000</v>
      </c>
      <c r="G24" s="17">
        <v>30194907730000</v>
      </c>
      <c r="H24" s="5">
        <f t="shared" si="0"/>
        <v>1.0835781646218663</v>
      </c>
      <c r="I24" s="16">
        <v>193852031000</v>
      </c>
      <c r="J24" s="17">
        <v>30194907730000</v>
      </c>
      <c r="K24" s="18">
        <f t="shared" si="8"/>
        <v>6.4200239568011422E-3</v>
      </c>
      <c r="L24" s="26">
        <v>100</v>
      </c>
      <c r="M24" s="5">
        <f t="shared" si="9"/>
        <v>0.64200239568011419</v>
      </c>
      <c r="N24" s="19">
        <v>840</v>
      </c>
      <c r="O24" s="17">
        <v>24030764725</v>
      </c>
      <c r="P24" s="20">
        <f t="shared" si="1"/>
        <v>20185842369000</v>
      </c>
      <c r="Q24" s="17">
        <f t="shared" si="2"/>
        <v>30194907730000</v>
      </c>
      <c r="R24" s="17">
        <v>12061488555000</v>
      </c>
      <c r="S24" s="17">
        <f t="shared" si="3"/>
        <v>18133419175000</v>
      </c>
      <c r="T24" s="17">
        <f t="shared" si="4"/>
        <v>12061488555000</v>
      </c>
      <c r="U24" s="17">
        <f t="shared" si="5"/>
        <v>32247330924000</v>
      </c>
      <c r="V24" s="17">
        <f t="shared" si="6"/>
        <v>30194907730000</v>
      </c>
      <c r="W24" s="21">
        <f t="shared" si="7"/>
        <v>1.0679724943143583</v>
      </c>
    </row>
    <row r="25" spans="1:23" x14ac:dyDescent="0.25">
      <c r="A25" s="44"/>
      <c r="B25" s="44"/>
      <c r="C25" s="2">
        <v>2020</v>
      </c>
      <c r="D25" s="2">
        <v>58.22</v>
      </c>
      <c r="E25" s="23">
        <v>1</v>
      </c>
      <c r="F25" s="28">
        <v>27372461000000</v>
      </c>
      <c r="G25" s="17">
        <v>31729512995000</v>
      </c>
      <c r="H25" s="5">
        <f t="shared" si="0"/>
        <v>0.86268140971194252</v>
      </c>
      <c r="I25" s="16">
        <v>1149353693000</v>
      </c>
      <c r="J25" s="17">
        <v>31729512995000</v>
      </c>
      <c r="K25" s="18">
        <f t="shared" si="8"/>
        <v>3.6223489884043204E-2</v>
      </c>
      <c r="L25" s="26">
        <v>100</v>
      </c>
      <c r="M25" s="5">
        <f t="shared" si="9"/>
        <v>3.6223489884043203</v>
      </c>
      <c r="N25" s="19">
        <v>1935</v>
      </c>
      <c r="O25" s="17">
        <v>24030764725</v>
      </c>
      <c r="P25" s="20">
        <f t="shared" si="1"/>
        <v>46499529742875</v>
      </c>
      <c r="Q25" s="17">
        <f t="shared" si="2"/>
        <v>31729512995000</v>
      </c>
      <c r="R25" s="17">
        <v>12690063970000</v>
      </c>
      <c r="S25" s="17">
        <f t="shared" si="3"/>
        <v>19039449025000</v>
      </c>
      <c r="T25" s="17">
        <f t="shared" si="4"/>
        <v>12690063970000</v>
      </c>
      <c r="U25" s="17">
        <f t="shared" si="5"/>
        <v>59189593712875</v>
      </c>
      <c r="V25" s="17">
        <f t="shared" si="6"/>
        <v>31729512995000</v>
      </c>
      <c r="W25" s="21">
        <f t="shared" si="7"/>
        <v>1.8654428677238826</v>
      </c>
    </row>
    <row r="26" spans="1:23" x14ac:dyDescent="0.25">
      <c r="A26" s="44"/>
      <c r="B26" s="44"/>
      <c r="C26" s="2">
        <v>2021</v>
      </c>
      <c r="D26" s="2">
        <v>58.88</v>
      </c>
      <c r="E26" s="23">
        <v>1</v>
      </c>
      <c r="F26" s="28">
        <v>38445595000000</v>
      </c>
      <c r="G26" s="17">
        <v>32916154000000</v>
      </c>
      <c r="H26" s="5">
        <f t="shared" si="0"/>
        <v>1.1679856340446093</v>
      </c>
      <c r="I26" s="16">
        <v>1861740000000</v>
      </c>
      <c r="J26" s="17">
        <v>32916154000000</v>
      </c>
      <c r="K26" s="18">
        <f t="shared" si="8"/>
        <v>5.6560070778621345E-2</v>
      </c>
      <c r="L26" s="26">
        <v>100</v>
      </c>
      <c r="M26" s="5">
        <f t="shared" si="9"/>
        <v>5.6560070778621343</v>
      </c>
      <c r="N26" s="19">
        <v>2250</v>
      </c>
      <c r="O26" s="17">
        <v>24030764725</v>
      </c>
      <c r="P26" s="20">
        <f t="shared" si="1"/>
        <v>54069220631250</v>
      </c>
      <c r="Q26" s="17">
        <f t="shared" si="2"/>
        <v>32916154000000</v>
      </c>
      <c r="R26" s="17">
        <v>12079056000000</v>
      </c>
      <c r="S26" s="17">
        <f t="shared" si="3"/>
        <v>20837098000000</v>
      </c>
      <c r="T26" s="17">
        <f t="shared" si="4"/>
        <v>12079056000000</v>
      </c>
      <c r="U26" s="17">
        <f t="shared" si="5"/>
        <v>66148276631250</v>
      </c>
      <c r="V26" s="17">
        <f t="shared" si="6"/>
        <v>32916154000000</v>
      </c>
      <c r="W26" s="21">
        <f t="shared" si="7"/>
        <v>2.0095991965297646</v>
      </c>
    </row>
    <row r="27" spans="1:23" x14ac:dyDescent="0.25">
      <c r="A27" s="44"/>
      <c r="B27" s="44"/>
      <c r="C27" s="2">
        <v>2022</v>
      </c>
      <c r="D27" s="2">
        <v>62.29</v>
      </c>
      <c r="E27" s="23">
        <v>1</v>
      </c>
      <c r="F27" s="28">
        <v>45930356000000</v>
      </c>
      <c r="G27" s="17">
        <v>33637271000000</v>
      </c>
      <c r="H27" s="5">
        <f t="shared" si="0"/>
        <v>1.3654602360577943</v>
      </c>
      <c r="I27" s="16">
        <v>3820964000000</v>
      </c>
      <c r="J27" s="17">
        <v>33637271000000</v>
      </c>
      <c r="K27" s="18">
        <f t="shared" si="8"/>
        <v>0.11359316277470904</v>
      </c>
      <c r="L27" s="26">
        <v>100</v>
      </c>
      <c r="M27" s="5">
        <f t="shared" si="9"/>
        <v>11.359316277470905</v>
      </c>
      <c r="N27" s="19">
        <v>1985</v>
      </c>
      <c r="O27" s="17">
        <v>24030764725</v>
      </c>
      <c r="P27" s="20">
        <f t="shared" si="1"/>
        <v>47701067979125</v>
      </c>
      <c r="Q27" s="17">
        <f t="shared" si="2"/>
        <v>33637271000000</v>
      </c>
      <c r="R27" s="17">
        <v>9925211000000</v>
      </c>
      <c r="S27" s="17">
        <f t="shared" si="3"/>
        <v>23712060000000</v>
      </c>
      <c r="T27" s="17">
        <f t="shared" si="4"/>
        <v>9925211000000</v>
      </c>
      <c r="U27" s="17">
        <f t="shared" si="5"/>
        <v>57626278979125</v>
      </c>
      <c r="V27" s="17">
        <f t="shared" si="6"/>
        <v>33637271000000</v>
      </c>
      <c r="W27" s="21">
        <f t="shared" si="7"/>
        <v>1.7131674855289241</v>
      </c>
    </row>
    <row r="28" spans="1:23" x14ac:dyDescent="0.25">
      <c r="A28" s="44"/>
      <c r="B28" s="44"/>
      <c r="C28" s="2">
        <v>2023</v>
      </c>
      <c r="D28" s="2">
        <v>63.14</v>
      </c>
      <c r="E28" s="23">
        <v>1</v>
      </c>
      <c r="F28" s="28">
        <v>41047693000000</v>
      </c>
      <c r="G28" s="17">
        <v>42851329000000</v>
      </c>
      <c r="H28" s="5">
        <f t="shared" si="0"/>
        <v>0.95790945013630735</v>
      </c>
      <c r="I28" s="16">
        <v>3077648000000</v>
      </c>
      <c r="J28" s="17">
        <v>42851329000000</v>
      </c>
      <c r="K28" s="18">
        <f t="shared" si="8"/>
        <v>7.1821529735985545E-2</v>
      </c>
      <c r="L28" s="26">
        <v>100</v>
      </c>
      <c r="M28" s="5">
        <f t="shared" si="9"/>
        <v>7.182152973598555</v>
      </c>
      <c r="N28" s="19">
        <v>1705</v>
      </c>
      <c r="O28" s="17">
        <v>24030764725</v>
      </c>
      <c r="P28" s="20">
        <f t="shared" si="1"/>
        <v>40972453856125</v>
      </c>
      <c r="Q28" s="17">
        <f t="shared" si="2"/>
        <v>42851329000000</v>
      </c>
      <c r="R28" s="17">
        <v>11685659000000</v>
      </c>
      <c r="S28" s="17">
        <f t="shared" si="3"/>
        <v>31165670000000</v>
      </c>
      <c r="T28" s="17">
        <f t="shared" si="4"/>
        <v>11685659000000</v>
      </c>
      <c r="U28" s="17">
        <f t="shared" si="5"/>
        <v>52658112856125</v>
      </c>
      <c r="V28" s="17">
        <f t="shared" si="6"/>
        <v>42851329000000</v>
      </c>
      <c r="W28" s="21">
        <f t="shared" si="7"/>
        <v>1.2288560024853605</v>
      </c>
    </row>
    <row r="29" spans="1:23" x14ac:dyDescent="0.25">
      <c r="A29" s="44">
        <v>6</v>
      </c>
      <c r="B29" s="44" t="s">
        <v>23</v>
      </c>
      <c r="C29" s="2">
        <v>2019</v>
      </c>
      <c r="D29" s="5">
        <v>53.11</v>
      </c>
      <c r="E29" s="23">
        <v>0</v>
      </c>
      <c r="F29" s="28">
        <v>237166000000000</v>
      </c>
      <c r="G29" s="17">
        <v>351958000000000</v>
      </c>
      <c r="H29" s="5">
        <f t="shared" si="0"/>
        <v>0.67384744770682869</v>
      </c>
      <c r="I29" s="16">
        <v>26621000000000</v>
      </c>
      <c r="J29" s="17">
        <v>351958000000000</v>
      </c>
      <c r="K29" s="18">
        <f t="shared" si="8"/>
        <v>7.5636865762392105E-2</v>
      </c>
      <c r="L29" s="26">
        <v>100</v>
      </c>
      <c r="M29" s="5">
        <f t="shared" si="9"/>
        <v>7.5636865762392107</v>
      </c>
      <c r="N29" s="19">
        <v>6025</v>
      </c>
      <c r="O29" s="17">
        <v>40483553140</v>
      </c>
      <c r="P29" s="20">
        <f t="shared" si="1"/>
        <v>243913407668500</v>
      </c>
      <c r="Q29" s="17">
        <f t="shared" si="2"/>
        <v>351958000000000</v>
      </c>
      <c r="R29" s="17">
        <v>165195000000000</v>
      </c>
      <c r="S29" s="17">
        <f t="shared" si="3"/>
        <v>186763000000000</v>
      </c>
      <c r="T29" s="17">
        <f t="shared" si="4"/>
        <v>165195000000000</v>
      </c>
      <c r="U29" s="17">
        <f t="shared" si="5"/>
        <v>409108407668500</v>
      </c>
      <c r="V29" s="17">
        <f t="shared" si="6"/>
        <v>351958000000000</v>
      </c>
      <c r="W29" s="21">
        <f t="shared" si="7"/>
        <v>1.1623784874004852</v>
      </c>
    </row>
    <row r="30" spans="1:23" x14ac:dyDescent="0.25">
      <c r="A30" s="44"/>
      <c r="B30" s="44"/>
      <c r="C30" s="2">
        <v>2020</v>
      </c>
      <c r="D30" s="5">
        <v>53.11</v>
      </c>
      <c r="E30" s="23">
        <v>0</v>
      </c>
      <c r="F30" s="28">
        <v>175046000000000</v>
      </c>
      <c r="G30" s="16">
        <v>338203000000000</v>
      </c>
      <c r="H30" s="5">
        <f t="shared" si="0"/>
        <v>0.517576721673078</v>
      </c>
      <c r="I30" s="16">
        <v>18571000000000</v>
      </c>
      <c r="J30" s="16">
        <v>338203000000000</v>
      </c>
      <c r="K30" s="18">
        <f t="shared" si="8"/>
        <v>5.4910808005842644E-2</v>
      </c>
      <c r="L30" s="26">
        <v>100</v>
      </c>
      <c r="M30" s="5">
        <f t="shared" si="9"/>
        <v>5.4910808005842648</v>
      </c>
      <c r="N30" s="19">
        <v>6925</v>
      </c>
      <c r="O30" s="17">
        <v>40483553140</v>
      </c>
      <c r="P30" s="20">
        <f t="shared" si="1"/>
        <v>280348605494500</v>
      </c>
      <c r="Q30" s="17">
        <f t="shared" si="2"/>
        <v>338203000000000</v>
      </c>
      <c r="R30" s="17">
        <v>142749000000000</v>
      </c>
      <c r="S30" s="17">
        <f t="shared" si="3"/>
        <v>195454000000000</v>
      </c>
      <c r="T30" s="17">
        <f t="shared" si="4"/>
        <v>142749000000000</v>
      </c>
      <c r="U30" s="17">
        <f t="shared" si="5"/>
        <v>423097605494500</v>
      </c>
      <c r="V30" s="17">
        <f t="shared" si="6"/>
        <v>338203000000000</v>
      </c>
      <c r="W30" s="21">
        <f t="shared" si="7"/>
        <v>1.2510167133186281</v>
      </c>
    </row>
    <row r="31" spans="1:23" x14ac:dyDescent="0.25">
      <c r="A31" s="44"/>
      <c r="B31" s="44"/>
      <c r="C31" s="2">
        <v>2021</v>
      </c>
      <c r="D31" s="5">
        <v>52.4</v>
      </c>
      <c r="E31" s="23">
        <v>0</v>
      </c>
      <c r="F31" s="28">
        <v>233485000000000</v>
      </c>
      <c r="G31" s="17">
        <v>367311000000000</v>
      </c>
      <c r="H31" s="5">
        <f t="shared" si="0"/>
        <v>0.63566024431612445</v>
      </c>
      <c r="I31" s="16">
        <v>25586000000000</v>
      </c>
      <c r="J31" s="17">
        <v>367311000000000</v>
      </c>
      <c r="K31" s="18">
        <f t="shared" si="8"/>
        <v>6.9657592612255015E-2</v>
      </c>
      <c r="L31" s="26">
        <v>100</v>
      </c>
      <c r="M31" s="5">
        <f t="shared" si="9"/>
        <v>6.9657592612255019</v>
      </c>
      <c r="N31" s="19">
        <v>5700</v>
      </c>
      <c r="O31" s="17">
        <v>40483553140</v>
      </c>
      <c r="P31" s="20">
        <f t="shared" si="1"/>
        <v>230756252898000</v>
      </c>
      <c r="Q31" s="17">
        <f t="shared" si="2"/>
        <v>367311000000000</v>
      </c>
      <c r="R31" s="17">
        <v>151696000000000</v>
      </c>
      <c r="S31" s="17">
        <f t="shared" si="3"/>
        <v>215615000000000</v>
      </c>
      <c r="T31" s="17">
        <f t="shared" si="4"/>
        <v>151696000000000</v>
      </c>
      <c r="U31" s="17">
        <f t="shared" si="5"/>
        <v>382452252898000</v>
      </c>
      <c r="V31" s="17">
        <f t="shared" si="6"/>
        <v>367311000000000</v>
      </c>
      <c r="W31" s="21">
        <f t="shared" si="7"/>
        <v>1.0412218879859301</v>
      </c>
    </row>
    <row r="32" spans="1:23" x14ac:dyDescent="0.25">
      <c r="A32" s="44"/>
      <c r="B32" s="44"/>
      <c r="C32" s="2">
        <v>2022</v>
      </c>
      <c r="D32" s="5">
        <v>59.75</v>
      </c>
      <c r="E32" s="23">
        <v>0</v>
      </c>
      <c r="F32" s="28">
        <v>301379000000000</v>
      </c>
      <c r="G32" s="17">
        <v>413297000000000</v>
      </c>
      <c r="H32" s="5">
        <f t="shared" si="0"/>
        <v>0.72920684156913795</v>
      </c>
      <c r="I32" s="16">
        <v>40420000000000</v>
      </c>
      <c r="J32" s="17">
        <v>413297000000000</v>
      </c>
      <c r="K32" s="18">
        <f t="shared" si="8"/>
        <v>9.779891942114266E-2</v>
      </c>
      <c r="L32" s="26">
        <v>100</v>
      </c>
      <c r="M32" s="5">
        <f t="shared" si="9"/>
        <v>9.7798919421142667</v>
      </c>
      <c r="N32" s="19">
        <v>5700</v>
      </c>
      <c r="O32" s="17">
        <v>40483553140</v>
      </c>
      <c r="P32" s="20">
        <f t="shared" si="1"/>
        <v>230756252898000</v>
      </c>
      <c r="Q32" s="17">
        <f t="shared" si="2"/>
        <v>413297000000000</v>
      </c>
      <c r="R32" s="17">
        <v>169577000000000</v>
      </c>
      <c r="S32" s="17">
        <f t="shared" si="3"/>
        <v>243720000000000</v>
      </c>
      <c r="T32" s="17">
        <f t="shared" si="4"/>
        <v>169577000000000</v>
      </c>
      <c r="U32" s="17">
        <f t="shared" si="5"/>
        <v>400333252898000</v>
      </c>
      <c r="V32" s="17">
        <f t="shared" si="6"/>
        <v>413297000000000</v>
      </c>
      <c r="W32" s="21">
        <f t="shared" si="7"/>
        <v>0.96863333849023825</v>
      </c>
    </row>
    <row r="33" spans="1:23" x14ac:dyDescent="0.25">
      <c r="A33" s="44"/>
      <c r="B33" s="44"/>
      <c r="C33" s="2">
        <v>2023</v>
      </c>
      <c r="D33" s="5">
        <v>58.89</v>
      </c>
      <c r="E33" s="23">
        <v>0</v>
      </c>
      <c r="F33" s="28">
        <v>316565000000000</v>
      </c>
      <c r="G33" s="17">
        <v>445679000000000</v>
      </c>
      <c r="H33" s="5">
        <f t="shared" si="0"/>
        <v>0.71029821912183433</v>
      </c>
      <c r="I33" s="16">
        <v>44501000000000</v>
      </c>
      <c r="J33" s="17">
        <v>445679000000000</v>
      </c>
      <c r="K33" s="18">
        <f t="shared" si="8"/>
        <v>9.9849891962600884E-2</v>
      </c>
      <c r="L33" s="26">
        <v>100</v>
      </c>
      <c r="M33" s="5">
        <f t="shared" si="9"/>
        <v>9.9849891962600879</v>
      </c>
      <c r="N33" s="19">
        <v>5650</v>
      </c>
      <c r="O33" s="17">
        <v>40483553140</v>
      </c>
      <c r="P33" s="20">
        <f t="shared" si="1"/>
        <v>228732075241000</v>
      </c>
      <c r="Q33" s="17">
        <f t="shared" si="2"/>
        <v>445679000000000</v>
      </c>
      <c r="R33" s="17">
        <v>195261000000000</v>
      </c>
      <c r="S33" s="17">
        <f t="shared" si="3"/>
        <v>250418000000000</v>
      </c>
      <c r="T33" s="17">
        <f t="shared" si="4"/>
        <v>195261000000000</v>
      </c>
      <c r="U33" s="17">
        <f t="shared" si="5"/>
        <v>423993075241000</v>
      </c>
      <c r="V33" s="17">
        <f t="shared" si="6"/>
        <v>445679000000000</v>
      </c>
      <c r="W33" s="21">
        <f t="shared" si="7"/>
        <v>0.95134182952528612</v>
      </c>
    </row>
    <row r="34" spans="1:23" x14ac:dyDescent="0.25">
      <c r="A34" s="44">
        <v>7</v>
      </c>
      <c r="B34" s="44" t="s">
        <v>24</v>
      </c>
      <c r="C34" s="2">
        <v>2019</v>
      </c>
      <c r="D34" s="5">
        <v>30.3</v>
      </c>
      <c r="E34" s="23">
        <v>0</v>
      </c>
      <c r="F34" s="29">
        <v>3475677175000</v>
      </c>
      <c r="G34" s="17">
        <v>21894272005000</v>
      </c>
      <c r="H34" s="5">
        <f t="shared" si="0"/>
        <v>0.15874824128458159</v>
      </c>
      <c r="I34" s="16">
        <v>1012947312000</v>
      </c>
      <c r="J34" s="17">
        <v>21894272005000</v>
      </c>
      <c r="K34" s="18">
        <f t="shared" si="8"/>
        <v>4.6265402739523516E-2</v>
      </c>
      <c r="L34" s="26">
        <v>100</v>
      </c>
      <c r="M34" s="5">
        <f t="shared" si="9"/>
        <v>4.6265402739523518</v>
      </c>
      <c r="N34" s="19">
        <v>238</v>
      </c>
      <c r="O34" s="17">
        <v>19649411888</v>
      </c>
      <c r="P34" s="20">
        <f t="shared" si="1"/>
        <v>4676560029344</v>
      </c>
      <c r="Q34" s="17">
        <f t="shared" si="2"/>
        <v>21894272005000</v>
      </c>
      <c r="R34" s="17">
        <v>11332052391000</v>
      </c>
      <c r="S34" s="17">
        <f t="shared" si="3"/>
        <v>10562219614000</v>
      </c>
      <c r="T34" s="17">
        <f t="shared" si="4"/>
        <v>11332052391000</v>
      </c>
      <c r="U34" s="17">
        <f t="shared" si="5"/>
        <v>16008612420344</v>
      </c>
      <c r="V34" s="17">
        <f t="shared" si="6"/>
        <v>21894272005000</v>
      </c>
      <c r="W34" s="21">
        <f t="shared" si="7"/>
        <v>0.73117810981283637</v>
      </c>
    </row>
    <row r="35" spans="1:23" x14ac:dyDescent="0.25">
      <c r="A35" s="44"/>
      <c r="B35" s="44"/>
      <c r="C35" s="2">
        <v>2020</v>
      </c>
      <c r="D35" s="5">
        <v>30.25</v>
      </c>
      <c r="E35" s="23">
        <v>0</v>
      </c>
      <c r="F35" s="28">
        <v>1413251961000</v>
      </c>
      <c r="G35" s="17">
        <v>21226814871000</v>
      </c>
      <c r="H35" s="5">
        <f t="shared" si="0"/>
        <v>6.6578616226157405E-2</v>
      </c>
      <c r="I35" s="16">
        <v>-1036617865000</v>
      </c>
      <c r="J35" s="17">
        <v>21226814871000</v>
      </c>
      <c r="K35" s="18">
        <f t="shared" si="8"/>
        <v>-4.8835299657520627E-2</v>
      </c>
      <c r="L35" s="26">
        <v>100</v>
      </c>
      <c r="M35" s="5">
        <f t="shared" si="9"/>
        <v>-4.8835299657520626</v>
      </c>
      <c r="N35" s="19">
        <v>242</v>
      </c>
      <c r="O35" s="17">
        <v>19649411888</v>
      </c>
      <c r="P35" s="20">
        <f t="shared" si="1"/>
        <v>4755157676896</v>
      </c>
      <c r="Q35" s="17">
        <f t="shared" si="2"/>
        <v>21226814871000</v>
      </c>
      <c r="R35" s="17">
        <v>11840666961000</v>
      </c>
      <c r="S35" s="17">
        <f t="shared" si="3"/>
        <v>9386147910000</v>
      </c>
      <c r="T35" s="17">
        <f t="shared" si="4"/>
        <v>11840666961000</v>
      </c>
      <c r="U35" s="17">
        <f t="shared" si="5"/>
        <v>16595824637896</v>
      </c>
      <c r="V35" s="17">
        <f t="shared" si="6"/>
        <v>21226814871000</v>
      </c>
      <c r="W35" s="21">
        <f t="shared" si="7"/>
        <v>0.78183301351391898</v>
      </c>
    </row>
    <row r="36" spans="1:23" x14ac:dyDescent="0.25">
      <c r="A36" s="44"/>
      <c r="B36" s="44"/>
      <c r="C36" s="2">
        <v>2021</v>
      </c>
      <c r="D36" s="5">
        <v>39.19</v>
      </c>
      <c r="E36" s="23">
        <v>0</v>
      </c>
      <c r="F36" s="28">
        <v>2847323717000</v>
      </c>
      <c r="G36" s="17">
        <v>21933974714000</v>
      </c>
      <c r="H36" s="5">
        <f t="shared" si="0"/>
        <v>0.12981339470509248</v>
      </c>
      <c r="I36" s="16">
        <v>142928791000</v>
      </c>
      <c r="J36" s="17">
        <v>21933974714000</v>
      </c>
      <c r="K36" s="18">
        <f t="shared" si="8"/>
        <v>6.5163196759213697E-3</v>
      </c>
      <c r="L36" s="26">
        <v>100</v>
      </c>
      <c r="M36" s="5">
        <f t="shared" si="9"/>
        <v>0.65163196759213693</v>
      </c>
      <c r="N36" s="19">
        <v>162</v>
      </c>
      <c r="O36" s="17">
        <v>19649411888</v>
      </c>
      <c r="P36" s="20">
        <f t="shared" si="1"/>
        <v>3183204725856</v>
      </c>
      <c r="Q36" s="17">
        <f t="shared" si="2"/>
        <v>21933974714000</v>
      </c>
      <c r="R36" s="17">
        <v>12397883478000</v>
      </c>
      <c r="S36" s="17">
        <f t="shared" si="3"/>
        <v>9536091236000</v>
      </c>
      <c r="T36" s="17">
        <f t="shared" si="4"/>
        <v>12397883478000</v>
      </c>
      <c r="U36" s="17">
        <f t="shared" si="5"/>
        <v>15581088203856</v>
      </c>
      <c r="V36" s="17">
        <f t="shared" si="6"/>
        <v>21933974714000</v>
      </c>
      <c r="W36" s="21">
        <f t="shared" si="7"/>
        <v>0.71036318802314091</v>
      </c>
    </row>
    <row r="37" spans="1:23" x14ac:dyDescent="0.25">
      <c r="A37" s="44"/>
      <c r="B37" s="44"/>
      <c r="C37" s="2">
        <v>2022</v>
      </c>
      <c r="D37" s="5">
        <v>39.19</v>
      </c>
      <c r="E37" s="23">
        <v>0</v>
      </c>
      <c r="F37" s="29">
        <v>4493531259000</v>
      </c>
      <c r="G37" s="17">
        <v>22298925271000</v>
      </c>
      <c r="H37" s="5">
        <f t="shared" si="0"/>
        <v>0.20151335566131015</v>
      </c>
      <c r="I37" s="16">
        <v>1098364937000</v>
      </c>
      <c r="J37" s="17">
        <v>22298925271000</v>
      </c>
      <c r="K37" s="18">
        <f t="shared" si="8"/>
        <v>4.9256406918787056E-2</v>
      </c>
      <c r="L37" s="26">
        <v>100</v>
      </c>
      <c r="M37" s="5">
        <f t="shared" si="9"/>
        <v>4.9256406918787059</v>
      </c>
      <c r="N37" s="19">
        <v>160</v>
      </c>
      <c r="O37" s="17">
        <v>19649411888</v>
      </c>
      <c r="P37" s="20">
        <f t="shared" si="1"/>
        <v>3143905902080</v>
      </c>
      <c r="Q37" s="17">
        <f t="shared" si="2"/>
        <v>22298925271000</v>
      </c>
      <c r="R37" s="17">
        <v>11656300706000</v>
      </c>
      <c r="S37" s="17">
        <f t="shared" si="3"/>
        <v>10642624565000</v>
      </c>
      <c r="T37" s="17">
        <f t="shared" si="4"/>
        <v>11656300706000</v>
      </c>
      <c r="U37" s="17">
        <f t="shared" si="5"/>
        <v>14800206608080</v>
      </c>
      <c r="V37" s="17">
        <f t="shared" si="6"/>
        <v>22298925271000</v>
      </c>
      <c r="W37" s="21">
        <f t="shared" si="7"/>
        <v>0.66371838230821967</v>
      </c>
    </row>
    <row r="38" spans="1:23" x14ac:dyDescent="0.25">
      <c r="A38" s="44"/>
      <c r="B38" s="44"/>
      <c r="C38" s="2">
        <v>2023</v>
      </c>
      <c r="D38" s="5">
        <v>39.19</v>
      </c>
      <c r="E38" s="23">
        <v>0</v>
      </c>
      <c r="F38" s="29">
        <v>3956015546000</v>
      </c>
      <c r="G38" s="17">
        <v>22236236864000</v>
      </c>
      <c r="H38" s="5">
        <f t="shared" si="0"/>
        <v>0.17790849999465089</v>
      </c>
      <c r="I38" s="16">
        <v>637639854000</v>
      </c>
      <c r="J38" s="17">
        <v>22236236864000</v>
      </c>
      <c r="K38" s="18">
        <f t="shared" si="8"/>
        <v>2.8675708839580025E-2</v>
      </c>
      <c r="L38" s="26">
        <v>100</v>
      </c>
      <c r="M38" s="5">
        <f t="shared" si="9"/>
        <v>2.8675708839580025</v>
      </c>
      <c r="N38" s="19">
        <v>164</v>
      </c>
      <c r="O38" s="17">
        <v>19649411888</v>
      </c>
      <c r="P38" s="20">
        <f t="shared" si="1"/>
        <v>3222503549632</v>
      </c>
      <c r="Q38" s="17">
        <f t="shared" si="2"/>
        <v>22236236864000</v>
      </c>
      <c r="R38" s="17">
        <v>10965051102000</v>
      </c>
      <c r="S38" s="17">
        <f t="shared" si="3"/>
        <v>11271185762000</v>
      </c>
      <c r="T38" s="17">
        <f t="shared" si="4"/>
        <v>10965051102000</v>
      </c>
      <c r="U38" s="17">
        <f t="shared" si="5"/>
        <v>14187554651632</v>
      </c>
      <c r="V38" s="17">
        <f t="shared" si="6"/>
        <v>22236236864000</v>
      </c>
      <c r="W38" s="21">
        <f t="shared" si="7"/>
        <v>0.63803757526082805</v>
      </c>
    </row>
    <row r="39" spans="1:23" x14ac:dyDescent="0.25">
      <c r="A39" s="44">
        <v>8</v>
      </c>
      <c r="B39" s="44" t="s">
        <v>25</v>
      </c>
      <c r="C39" s="2">
        <v>2019</v>
      </c>
      <c r="D39" s="2">
        <v>0</v>
      </c>
      <c r="E39" s="23">
        <v>0</v>
      </c>
      <c r="F39" s="29">
        <v>2329565792542</v>
      </c>
      <c r="G39" s="17">
        <v>4849223630042</v>
      </c>
      <c r="H39" s="5">
        <f t="shared" si="0"/>
        <v>0.4803997444270936</v>
      </c>
      <c r="I39" s="16">
        <v>91614940880</v>
      </c>
      <c r="J39" s="17">
        <v>4849223630042</v>
      </c>
      <c r="K39" s="18">
        <f t="shared" si="8"/>
        <v>1.8892702805543019E-2</v>
      </c>
      <c r="L39" s="26">
        <v>100</v>
      </c>
      <c r="M39" s="5">
        <f t="shared" si="9"/>
        <v>1.8892702805543018</v>
      </c>
      <c r="N39" s="19">
        <v>740</v>
      </c>
      <c r="O39" s="17">
        <v>3397500000</v>
      </c>
      <c r="P39" s="20">
        <f t="shared" si="1"/>
        <v>2514150000000</v>
      </c>
      <c r="Q39" s="17">
        <f t="shared" si="2"/>
        <v>4849223630042</v>
      </c>
      <c r="R39" s="17">
        <v>3511071376393</v>
      </c>
      <c r="S39" s="17">
        <f t="shared" si="3"/>
        <v>1338152253649</v>
      </c>
      <c r="T39" s="17">
        <f t="shared" si="4"/>
        <v>3511071376393</v>
      </c>
      <c r="U39" s="17">
        <f t="shared" si="5"/>
        <v>6025221376393</v>
      </c>
      <c r="V39" s="17">
        <f t="shared" si="6"/>
        <v>4849223630042</v>
      </c>
      <c r="W39" s="21">
        <f t="shared" si="7"/>
        <v>1.2425125826463099</v>
      </c>
    </row>
    <row r="40" spans="1:23" s="42" customFormat="1" x14ac:dyDescent="0.25">
      <c r="A40" s="44"/>
      <c r="B40" s="44"/>
      <c r="C40" s="32">
        <v>2020</v>
      </c>
      <c r="D40" s="32">
        <v>0</v>
      </c>
      <c r="E40" s="33">
        <v>0</v>
      </c>
      <c r="F40" s="34">
        <v>3037359367967</v>
      </c>
      <c r="G40" s="35">
        <v>5170895098267</v>
      </c>
      <c r="H40" s="31">
        <f t="shared" si="0"/>
        <v>0.58739527881448528</v>
      </c>
      <c r="I40" s="36">
        <v>63896421980</v>
      </c>
      <c r="J40" s="35">
        <v>5170895098267</v>
      </c>
      <c r="K40" s="37">
        <f t="shared" si="8"/>
        <v>1.235693642313776E-2</v>
      </c>
      <c r="L40" s="38">
        <v>100</v>
      </c>
      <c r="M40" s="31">
        <f t="shared" si="9"/>
        <v>1.2356936423137759</v>
      </c>
      <c r="N40" s="39">
        <v>635</v>
      </c>
      <c r="O40" s="35">
        <v>339750000000</v>
      </c>
      <c r="P40" s="40">
        <f t="shared" si="1"/>
        <v>215741250000000</v>
      </c>
      <c r="Q40" s="35">
        <f t="shared" si="2"/>
        <v>5170895098267</v>
      </c>
      <c r="R40" s="35">
        <v>3731575182568</v>
      </c>
      <c r="S40" s="35">
        <f t="shared" si="3"/>
        <v>1439319915699</v>
      </c>
      <c r="T40" s="35">
        <f t="shared" si="4"/>
        <v>3731575182568</v>
      </c>
      <c r="U40" s="35">
        <f t="shared" si="5"/>
        <v>219472825182568</v>
      </c>
      <c r="V40" s="35">
        <f t="shared" si="6"/>
        <v>5170895098267</v>
      </c>
      <c r="W40" s="41">
        <f t="shared" si="7"/>
        <v>42.443874998764379</v>
      </c>
    </row>
    <row r="41" spans="1:23" s="42" customFormat="1" x14ac:dyDescent="0.25">
      <c r="A41" s="44"/>
      <c r="B41" s="44"/>
      <c r="C41" s="32">
        <v>2021</v>
      </c>
      <c r="D41" s="32">
        <v>26.66</v>
      </c>
      <c r="E41" s="33">
        <v>0</v>
      </c>
      <c r="F41" s="34">
        <v>5088094179374</v>
      </c>
      <c r="G41" s="35">
        <v>6031946733670</v>
      </c>
      <c r="H41" s="31">
        <f t="shared" si="0"/>
        <v>0.84352438839894484</v>
      </c>
      <c r="I41" s="36">
        <v>159581031996</v>
      </c>
      <c r="J41" s="35">
        <v>6031946733670</v>
      </c>
      <c r="K41" s="37">
        <f t="shared" si="8"/>
        <v>2.6455975001441461E-2</v>
      </c>
      <c r="L41" s="38">
        <v>100</v>
      </c>
      <c r="M41" s="31">
        <f t="shared" si="9"/>
        <v>2.6455975001441461</v>
      </c>
      <c r="N41" s="39">
        <v>3340</v>
      </c>
      <c r="O41" s="35">
        <v>356173172000</v>
      </c>
      <c r="P41" s="40">
        <f t="shared" si="1"/>
        <v>1189618394480000</v>
      </c>
      <c r="Q41" s="35">
        <f t="shared" si="2"/>
        <v>6031946733670</v>
      </c>
      <c r="R41" s="35">
        <v>4266438743626</v>
      </c>
      <c r="S41" s="35">
        <f t="shared" si="3"/>
        <v>1765507990044</v>
      </c>
      <c r="T41" s="35">
        <f t="shared" si="4"/>
        <v>4266438743626</v>
      </c>
      <c r="U41" s="35">
        <f t="shared" si="5"/>
        <v>1193884833223626</v>
      </c>
      <c r="V41" s="35">
        <f t="shared" si="6"/>
        <v>6031946733670</v>
      </c>
      <c r="W41" s="41">
        <f t="shared" si="7"/>
        <v>197.92695226558044</v>
      </c>
    </row>
    <row r="42" spans="1:23" s="42" customFormat="1" x14ac:dyDescent="0.25">
      <c r="A42" s="44"/>
      <c r="B42" s="44"/>
      <c r="C42" s="32">
        <v>2022</v>
      </c>
      <c r="D42" s="32">
        <v>26.66</v>
      </c>
      <c r="E42" s="33">
        <v>0</v>
      </c>
      <c r="F42" s="34">
        <v>5870093882006</v>
      </c>
      <c r="G42" s="35">
        <v>7268436910723</v>
      </c>
      <c r="H42" s="31">
        <f t="shared" si="0"/>
        <v>0.80761434048439651</v>
      </c>
      <c r="I42" s="36">
        <v>3704328643</v>
      </c>
      <c r="J42" s="35">
        <v>7268436910723</v>
      </c>
      <c r="K42" s="37">
        <f t="shared" si="8"/>
        <v>5.0964584112095238E-4</v>
      </c>
      <c r="L42" s="38">
        <v>100</v>
      </c>
      <c r="M42" s="31">
        <f t="shared" si="9"/>
        <v>5.0964584112095236E-2</v>
      </c>
      <c r="N42" s="39">
        <v>770</v>
      </c>
      <c r="O42" s="35">
        <v>356639456000</v>
      </c>
      <c r="P42" s="40">
        <f t="shared" si="1"/>
        <v>274612381120000</v>
      </c>
      <c r="Q42" s="35">
        <f t="shared" si="2"/>
        <v>7268436910723</v>
      </c>
      <c r="R42" s="35">
        <v>4797579648309</v>
      </c>
      <c r="S42" s="35">
        <f t="shared" si="3"/>
        <v>2470857262414</v>
      </c>
      <c r="T42" s="35">
        <f t="shared" si="4"/>
        <v>4797579648309</v>
      </c>
      <c r="U42" s="35">
        <f t="shared" si="5"/>
        <v>279409960768309</v>
      </c>
      <c r="V42" s="35">
        <f t="shared" si="6"/>
        <v>7268436910723</v>
      </c>
      <c r="W42" s="41">
        <f t="shared" si="7"/>
        <v>38.441547226763475</v>
      </c>
    </row>
    <row r="43" spans="1:23" x14ac:dyDescent="0.25">
      <c r="A43" s="44"/>
      <c r="B43" s="44"/>
      <c r="C43" s="2">
        <v>2023</v>
      </c>
      <c r="D43" s="2">
        <v>26.66</v>
      </c>
      <c r="E43" s="23">
        <v>0</v>
      </c>
      <c r="F43" s="29">
        <v>4438522306494</v>
      </c>
      <c r="G43" s="17">
        <v>7335797636072</v>
      </c>
      <c r="H43" s="5">
        <f t="shared" si="0"/>
        <v>0.60504972011068658</v>
      </c>
      <c r="I43" s="16">
        <v>19430173976</v>
      </c>
      <c r="J43" s="17">
        <v>7335797636072</v>
      </c>
      <c r="K43" s="18">
        <f t="shared" si="8"/>
        <v>2.6486791130192642E-3</v>
      </c>
      <c r="L43" s="26">
        <v>100</v>
      </c>
      <c r="M43" s="5">
        <f t="shared" si="9"/>
        <v>0.26486791130192644</v>
      </c>
      <c r="N43" s="19">
        <v>790</v>
      </c>
      <c r="O43" s="17">
        <v>3397500000</v>
      </c>
      <c r="P43" s="20">
        <f t="shared" si="1"/>
        <v>2684025000000</v>
      </c>
      <c r="Q43" s="17">
        <f t="shared" si="2"/>
        <v>7335797636072</v>
      </c>
      <c r="R43" s="17">
        <v>4733321354845</v>
      </c>
      <c r="S43" s="17">
        <f t="shared" si="3"/>
        <v>2602476281227</v>
      </c>
      <c r="T43" s="17">
        <f t="shared" si="4"/>
        <v>4733321354845</v>
      </c>
      <c r="U43" s="17">
        <f t="shared" si="5"/>
        <v>7417346354845</v>
      </c>
      <c r="V43" s="17">
        <f t="shared" si="6"/>
        <v>7335797636072</v>
      </c>
      <c r="W43" s="21">
        <f t="shared" si="7"/>
        <v>1.0111165442149064</v>
      </c>
    </row>
    <row r="44" spans="1:23" x14ac:dyDescent="0.25">
      <c r="A44" s="44">
        <v>9</v>
      </c>
      <c r="B44" s="44" t="s">
        <v>26</v>
      </c>
      <c r="C44" s="2">
        <v>2019</v>
      </c>
      <c r="D44" s="2">
        <v>36.65</v>
      </c>
      <c r="E44" s="23">
        <v>0</v>
      </c>
      <c r="F44" s="28">
        <v>15444775000000</v>
      </c>
      <c r="G44" s="17">
        <v>16015709000000</v>
      </c>
      <c r="H44" s="5">
        <f t="shared" si="0"/>
        <v>0.96435162502015992</v>
      </c>
      <c r="I44" s="16">
        <v>816971000000</v>
      </c>
      <c r="J44" s="17">
        <v>16015709000000</v>
      </c>
      <c r="K44" s="18">
        <f t="shared" si="8"/>
        <v>5.1010604650721367E-2</v>
      </c>
      <c r="L44" s="26">
        <v>100</v>
      </c>
      <c r="M44" s="5">
        <f t="shared" si="9"/>
        <v>5.1010604650721367</v>
      </c>
      <c r="N44" s="19">
        <v>1240</v>
      </c>
      <c r="O44" s="17">
        <v>4819733000</v>
      </c>
      <c r="P44" s="20">
        <f t="shared" si="1"/>
        <v>5976468920000</v>
      </c>
      <c r="Q44" s="17">
        <f t="shared" si="2"/>
        <v>16015709000000</v>
      </c>
      <c r="R44" s="17">
        <v>4365175000000</v>
      </c>
      <c r="S44" s="17">
        <f t="shared" si="3"/>
        <v>11650534000000</v>
      </c>
      <c r="T44" s="17">
        <f t="shared" si="4"/>
        <v>4365175000000</v>
      </c>
      <c r="U44" s="17">
        <f t="shared" si="5"/>
        <v>10341643920000</v>
      </c>
      <c r="V44" s="17">
        <f t="shared" si="6"/>
        <v>16015709000000</v>
      </c>
      <c r="W44" s="21">
        <f t="shared" si="7"/>
        <v>0.64571877023989388</v>
      </c>
    </row>
    <row r="45" spans="1:23" x14ac:dyDescent="0.25">
      <c r="A45" s="44"/>
      <c r="B45" s="44"/>
      <c r="C45" s="2">
        <v>2020</v>
      </c>
      <c r="D45" s="2">
        <v>38.979999999999997</v>
      </c>
      <c r="E45" s="23">
        <v>0</v>
      </c>
      <c r="F45" s="28">
        <v>11869221000000</v>
      </c>
      <c r="G45" s="17">
        <v>15180094000000</v>
      </c>
      <c r="H45" s="5">
        <f t="shared" si="0"/>
        <v>0.78189377483433242</v>
      </c>
      <c r="I45" s="16">
        <v>-37864000000</v>
      </c>
      <c r="J45" s="17">
        <v>15180094000000</v>
      </c>
      <c r="K45" s="18">
        <f t="shared" si="8"/>
        <v>-2.4943192051379917E-3</v>
      </c>
      <c r="L45" s="26">
        <v>100</v>
      </c>
      <c r="M45" s="5">
        <f t="shared" si="9"/>
        <v>-0.24943192051379917</v>
      </c>
      <c r="N45" s="19">
        <v>1115</v>
      </c>
      <c r="O45" s="17">
        <v>4819733000</v>
      </c>
      <c r="P45" s="20">
        <f t="shared" si="1"/>
        <v>5374002295000</v>
      </c>
      <c r="Q45" s="17">
        <f t="shared" si="2"/>
        <v>15180094000000</v>
      </c>
      <c r="R45" s="17">
        <v>3909303000000</v>
      </c>
      <c r="S45" s="17">
        <f t="shared" si="3"/>
        <v>11270791000000</v>
      </c>
      <c r="T45" s="17">
        <f t="shared" si="4"/>
        <v>3909303000000</v>
      </c>
      <c r="U45" s="17">
        <f t="shared" si="5"/>
        <v>9283305295000</v>
      </c>
      <c r="V45" s="17">
        <f t="shared" si="6"/>
        <v>15180094000000</v>
      </c>
      <c r="W45" s="21">
        <f t="shared" si="7"/>
        <v>0.61154465150215798</v>
      </c>
    </row>
    <row r="46" spans="1:23" x14ac:dyDescent="0.25">
      <c r="A46" s="44"/>
      <c r="B46" s="44"/>
      <c r="C46" s="2">
        <v>2021</v>
      </c>
      <c r="D46" s="2">
        <v>47.52</v>
      </c>
      <c r="E46" s="23">
        <v>0</v>
      </c>
      <c r="F46" s="28">
        <v>15151663000000</v>
      </c>
      <c r="G46" s="17">
        <v>16947148000000</v>
      </c>
      <c r="H46" s="5">
        <f t="shared" si="0"/>
        <v>0.89405385496131862</v>
      </c>
      <c r="I46" s="16">
        <v>634931000000</v>
      </c>
      <c r="J46" s="17">
        <v>16947148000000</v>
      </c>
      <c r="K46" s="18">
        <f t="shared" si="8"/>
        <v>3.7465359953190946E-2</v>
      </c>
      <c r="L46" s="26">
        <v>100</v>
      </c>
      <c r="M46" s="5">
        <f t="shared" si="9"/>
        <v>3.7465359953190944</v>
      </c>
      <c r="N46" s="19">
        <v>1155</v>
      </c>
      <c r="O46" s="17">
        <v>4819733000</v>
      </c>
      <c r="P46" s="20">
        <f t="shared" si="1"/>
        <v>5566791615000</v>
      </c>
      <c r="Q46" s="17">
        <f t="shared" si="2"/>
        <v>16947148000000</v>
      </c>
      <c r="R46" s="17">
        <v>5101517000000</v>
      </c>
      <c r="S46" s="17">
        <f t="shared" si="3"/>
        <v>11845631000000</v>
      </c>
      <c r="T46" s="17">
        <f t="shared" si="4"/>
        <v>5101517000000</v>
      </c>
      <c r="U46" s="17">
        <f t="shared" si="5"/>
        <v>10668308615000</v>
      </c>
      <c r="V46" s="17">
        <f t="shared" si="6"/>
        <v>16947148000000</v>
      </c>
      <c r="W46" s="21">
        <f t="shared" si="7"/>
        <v>0.62950465854195647</v>
      </c>
    </row>
    <row r="47" spans="1:23" x14ac:dyDescent="0.25">
      <c r="A47" s="44"/>
      <c r="B47" s="44"/>
      <c r="C47" s="2">
        <v>2022</v>
      </c>
      <c r="D47" s="2">
        <v>49.26</v>
      </c>
      <c r="E47" s="23">
        <v>0</v>
      </c>
      <c r="F47" s="28">
        <v>18579927000000</v>
      </c>
      <c r="G47" s="17">
        <v>18521261000000</v>
      </c>
      <c r="H47" s="5">
        <f t="shared" si="0"/>
        <v>1.0031674949130083</v>
      </c>
      <c r="I47" s="16">
        <v>1474280000000</v>
      </c>
      <c r="J47" s="17">
        <v>18512261000000</v>
      </c>
      <c r="K47" s="18">
        <f t="shared" si="8"/>
        <v>7.9638030168222018E-2</v>
      </c>
      <c r="L47" s="26">
        <v>100</v>
      </c>
      <c r="M47" s="5">
        <f t="shared" si="9"/>
        <v>7.9638030168222018</v>
      </c>
      <c r="N47" s="19">
        <v>1460</v>
      </c>
      <c r="O47" s="17">
        <v>4819733000</v>
      </c>
      <c r="P47" s="20">
        <f t="shared" si="1"/>
        <v>7036810180000</v>
      </c>
      <c r="Q47" s="17">
        <f t="shared" si="2"/>
        <v>18512261000000</v>
      </c>
      <c r="R47" s="17">
        <v>5469696000000</v>
      </c>
      <c r="S47" s="17">
        <f t="shared" si="3"/>
        <v>13042565000000</v>
      </c>
      <c r="T47" s="17">
        <f t="shared" si="4"/>
        <v>5469696000000</v>
      </c>
      <c r="U47" s="17">
        <f t="shared" si="5"/>
        <v>12506506180000</v>
      </c>
      <c r="V47" s="17">
        <f t="shared" si="6"/>
        <v>18512261000000</v>
      </c>
      <c r="W47" s="21">
        <f t="shared" si="7"/>
        <v>0.67557961612576656</v>
      </c>
    </row>
    <row r="48" spans="1:23" x14ac:dyDescent="0.25">
      <c r="A48" s="44"/>
      <c r="B48" s="44"/>
      <c r="C48" s="2">
        <v>2023</v>
      </c>
      <c r="D48" s="25">
        <v>0</v>
      </c>
      <c r="E48" s="23">
        <v>0</v>
      </c>
      <c r="F48" s="28">
        <v>18649065000000</v>
      </c>
      <c r="G48" s="17">
        <v>19613043000000</v>
      </c>
      <c r="H48" s="5">
        <f t="shared" si="0"/>
        <v>0.95085015619452828</v>
      </c>
      <c r="I48" s="16">
        <v>2012702000000</v>
      </c>
      <c r="J48" s="17">
        <v>19613043000000</v>
      </c>
      <c r="K48" s="18">
        <f t="shared" si="8"/>
        <v>0.10262058773847588</v>
      </c>
      <c r="L48" s="26">
        <v>100</v>
      </c>
      <c r="M48" s="5">
        <f t="shared" si="9"/>
        <v>10.262058773847588</v>
      </c>
      <c r="N48" s="19">
        <v>2360</v>
      </c>
      <c r="O48" s="17">
        <v>4819733000</v>
      </c>
      <c r="P48" s="20">
        <f t="shared" si="1"/>
        <v>11374569880000</v>
      </c>
      <c r="Q48" s="17">
        <f t="shared" si="2"/>
        <v>19613043000000</v>
      </c>
      <c r="R48" s="17">
        <v>5469696000000</v>
      </c>
      <c r="S48" s="17">
        <f t="shared" si="3"/>
        <v>14143347000000</v>
      </c>
      <c r="T48" s="17">
        <f t="shared" si="4"/>
        <v>5469696000000</v>
      </c>
      <c r="U48" s="17">
        <f t="shared" si="5"/>
        <v>16844265880000</v>
      </c>
      <c r="V48" s="17">
        <f t="shared" si="6"/>
        <v>19613043000000</v>
      </c>
      <c r="W48" s="21">
        <f t="shared" si="7"/>
        <v>0.85882980422772748</v>
      </c>
    </row>
    <row r="49" spans="1:23" x14ac:dyDescent="0.25">
      <c r="A49" s="44">
        <v>10</v>
      </c>
      <c r="B49" s="44" t="s">
        <v>27</v>
      </c>
      <c r="C49" s="2">
        <v>2019</v>
      </c>
      <c r="D49" s="5">
        <v>29.91</v>
      </c>
      <c r="E49" s="23">
        <v>0</v>
      </c>
      <c r="F49" s="29">
        <v>15967376000000</v>
      </c>
      <c r="G49" s="17">
        <v>57613499000000</v>
      </c>
      <c r="H49" s="5">
        <f t="shared" si="0"/>
        <v>0.27714643750416895</v>
      </c>
      <c r="I49" s="16">
        <v>2087823000000</v>
      </c>
      <c r="J49" s="17">
        <v>57613499000000</v>
      </c>
      <c r="K49" s="18">
        <f t="shared" si="8"/>
        <v>3.6238434329426861E-2</v>
      </c>
      <c r="L49" s="26">
        <v>100</v>
      </c>
      <c r="M49" s="5">
        <f t="shared" si="9"/>
        <v>3.6238434329426861</v>
      </c>
      <c r="N49" s="19">
        <v>64</v>
      </c>
      <c r="O49" s="17">
        <v>67767400934</v>
      </c>
      <c r="P49" s="20">
        <f t="shared" si="1"/>
        <v>4337113659776</v>
      </c>
      <c r="Q49" s="17">
        <f t="shared" si="2"/>
        <v>57613499000000</v>
      </c>
      <c r="R49" s="17">
        <v>28781322000000</v>
      </c>
      <c r="S49" s="17">
        <f t="shared" si="3"/>
        <v>28832177000000</v>
      </c>
      <c r="T49" s="17">
        <f t="shared" si="4"/>
        <v>28781322000000</v>
      </c>
      <c r="U49" s="17">
        <f t="shared" si="5"/>
        <v>33118435659776</v>
      </c>
      <c r="V49" s="17">
        <f t="shared" si="6"/>
        <v>57613499000000</v>
      </c>
      <c r="W49" s="21">
        <f t="shared" si="7"/>
        <v>0.57483812361016295</v>
      </c>
    </row>
    <row r="50" spans="1:23" x14ac:dyDescent="0.25">
      <c r="A50" s="44"/>
      <c r="B50" s="44"/>
      <c r="C50" s="2">
        <v>2020</v>
      </c>
      <c r="D50" s="5">
        <v>30.48</v>
      </c>
      <c r="E50" s="23">
        <v>0</v>
      </c>
      <c r="F50" s="29">
        <v>14795285000000</v>
      </c>
      <c r="G50" s="17">
        <v>59484422000000</v>
      </c>
      <c r="H50" s="5">
        <f t="shared" si="0"/>
        <v>0.24872537216550578</v>
      </c>
      <c r="I50" s="16">
        <v>1525889000000</v>
      </c>
      <c r="J50" s="17">
        <v>59484422000000</v>
      </c>
      <c r="K50" s="18">
        <f t="shared" si="8"/>
        <v>2.5651909335186952E-2</v>
      </c>
      <c r="L50" s="26">
        <v>100</v>
      </c>
      <c r="M50" s="5">
        <f t="shared" si="9"/>
        <v>2.5651909335186951</v>
      </c>
      <c r="N50" s="19">
        <v>66</v>
      </c>
      <c r="O50" s="17">
        <v>73766098834</v>
      </c>
      <c r="P50" s="20">
        <f t="shared" si="1"/>
        <v>4868562523044</v>
      </c>
      <c r="Q50" s="17">
        <f t="shared" si="2"/>
        <v>59484422000000</v>
      </c>
      <c r="R50" s="17">
        <v>28070486000000</v>
      </c>
      <c r="S50" s="17">
        <f t="shared" si="3"/>
        <v>31413936000000</v>
      </c>
      <c r="T50" s="17">
        <f t="shared" si="4"/>
        <v>28070486000000</v>
      </c>
      <c r="U50" s="17">
        <f t="shared" si="5"/>
        <v>32939048523044</v>
      </c>
      <c r="V50" s="17">
        <f t="shared" si="6"/>
        <v>59484422000000</v>
      </c>
      <c r="W50" s="21">
        <f t="shared" si="7"/>
        <v>0.55374243231352238</v>
      </c>
    </row>
    <row r="51" spans="1:23" x14ac:dyDescent="0.25">
      <c r="A51" s="44"/>
      <c r="B51" s="44"/>
      <c r="C51" s="2">
        <v>2021</v>
      </c>
      <c r="D51" s="5">
        <v>33.86</v>
      </c>
      <c r="E51" s="23">
        <v>0</v>
      </c>
      <c r="F51" s="29">
        <v>16742950000000</v>
      </c>
      <c r="G51" s="17">
        <v>63451383000000</v>
      </c>
      <c r="H51" s="5">
        <f t="shared" si="0"/>
        <v>0.26387052903165248</v>
      </c>
      <c r="I51" s="16">
        <v>2537845000000</v>
      </c>
      <c r="J51" s="17">
        <v>63451383000000</v>
      </c>
      <c r="K51" s="18">
        <f t="shared" si="8"/>
        <v>3.9996685336236092E-2</v>
      </c>
      <c r="L51" s="26">
        <v>100</v>
      </c>
      <c r="M51" s="5">
        <f t="shared" si="9"/>
        <v>3.9996685336236091</v>
      </c>
      <c r="N51" s="19">
        <v>56</v>
      </c>
      <c r="O51" s="17">
        <v>86068156705</v>
      </c>
      <c r="P51" s="20">
        <f t="shared" si="1"/>
        <v>4819816775480</v>
      </c>
      <c r="Q51" s="17">
        <f t="shared" si="2"/>
        <v>63451383000000</v>
      </c>
      <c r="R51" s="17">
        <v>27157783000000</v>
      </c>
      <c r="S51" s="17">
        <f t="shared" si="3"/>
        <v>36293600000000</v>
      </c>
      <c r="T51" s="17">
        <f t="shared" si="4"/>
        <v>27157783000000</v>
      </c>
      <c r="U51" s="17">
        <f t="shared" si="5"/>
        <v>31977599775480</v>
      </c>
      <c r="V51" s="17">
        <f t="shared" si="6"/>
        <v>63451383000000</v>
      </c>
      <c r="W51" s="21">
        <f t="shared" si="7"/>
        <v>0.50397009905174173</v>
      </c>
    </row>
    <row r="52" spans="1:23" x14ac:dyDescent="0.25">
      <c r="A52" s="44"/>
      <c r="B52" s="44"/>
      <c r="C52" s="2">
        <v>2022</v>
      </c>
      <c r="D52" s="5">
        <v>31.1</v>
      </c>
      <c r="E52" s="23">
        <v>0</v>
      </c>
      <c r="F52" s="29">
        <v>18083695000000</v>
      </c>
      <c r="G52" s="17">
        <v>69099804000000</v>
      </c>
      <c r="H52" s="5">
        <f t="shared" si="0"/>
        <v>0.26170399846575543</v>
      </c>
      <c r="I52" s="16">
        <v>2682220000000</v>
      </c>
      <c r="J52" s="17">
        <v>69099804000000</v>
      </c>
      <c r="K52" s="18">
        <f t="shared" si="8"/>
        <v>3.8816607931333638E-2</v>
      </c>
      <c r="L52" s="26">
        <v>100</v>
      </c>
      <c r="M52" s="5">
        <f t="shared" si="9"/>
        <v>3.881660793133364</v>
      </c>
      <c r="N52" s="19">
        <v>57</v>
      </c>
      <c r="O52" s="17">
        <v>86068156705</v>
      </c>
      <c r="P52" s="20">
        <f t="shared" si="1"/>
        <v>4905884932185</v>
      </c>
      <c r="Q52" s="17">
        <f t="shared" si="2"/>
        <v>69099804000000</v>
      </c>
      <c r="R52" s="17">
        <v>29667556000000</v>
      </c>
      <c r="S52" s="17">
        <f t="shared" si="3"/>
        <v>39432248000000</v>
      </c>
      <c r="T52" s="17">
        <f t="shared" si="4"/>
        <v>29667556000000</v>
      </c>
      <c r="U52" s="17">
        <f t="shared" si="5"/>
        <v>34573440932185</v>
      </c>
      <c r="V52" s="17">
        <f t="shared" si="6"/>
        <v>69099804000000</v>
      </c>
      <c r="W52" s="21">
        <f t="shared" si="7"/>
        <v>0.50034065121494409</v>
      </c>
    </row>
    <row r="53" spans="1:23" x14ac:dyDescent="0.25">
      <c r="A53" s="44"/>
      <c r="B53" s="44"/>
      <c r="C53" s="2">
        <v>2023</v>
      </c>
      <c r="D53" s="5">
        <v>39.44</v>
      </c>
      <c r="E53" s="23">
        <v>0</v>
      </c>
      <c r="F53" s="29">
        <v>15660503000000</v>
      </c>
      <c r="G53" s="17">
        <v>70408946000000</v>
      </c>
      <c r="H53" s="5">
        <f t="shared" si="0"/>
        <v>0.22242206267368353</v>
      </c>
      <c r="I53" s="16">
        <v>1233473000000</v>
      </c>
      <c r="J53" s="17">
        <v>70408946000000</v>
      </c>
      <c r="K53" s="18">
        <f t="shared" si="8"/>
        <v>1.7518697126924752E-2</v>
      </c>
      <c r="L53" s="26">
        <v>100</v>
      </c>
      <c r="M53" s="5">
        <f t="shared" si="9"/>
        <v>1.7518697126924752</v>
      </c>
      <c r="N53" s="19">
        <v>50</v>
      </c>
      <c r="O53" s="17">
        <v>86068156705</v>
      </c>
      <c r="P53" s="20">
        <f t="shared" si="1"/>
        <v>4303407835250</v>
      </c>
      <c r="Q53" s="17">
        <f t="shared" si="2"/>
        <v>70408946000000</v>
      </c>
      <c r="R53" s="17">
        <v>29025687000000</v>
      </c>
      <c r="S53" s="17">
        <f t="shared" si="3"/>
        <v>41383259000000</v>
      </c>
      <c r="T53" s="17">
        <f t="shared" si="4"/>
        <v>29025687000000</v>
      </c>
      <c r="U53" s="17">
        <f t="shared" si="5"/>
        <v>33329094835250</v>
      </c>
      <c r="V53" s="17">
        <f t="shared" si="6"/>
        <v>70408946000000</v>
      </c>
      <c r="W53" s="21">
        <f t="shared" si="7"/>
        <v>0.4733644902914752</v>
      </c>
    </row>
    <row r="54" spans="1:23" x14ac:dyDescent="0.25">
      <c r="A54" s="44">
        <v>11</v>
      </c>
      <c r="B54" s="44" t="s">
        <v>28</v>
      </c>
      <c r="C54" s="2">
        <v>2019</v>
      </c>
      <c r="D54" s="2">
        <v>27.04</v>
      </c>
      <c r="E54" s="23">
        <v>0</v>
      </c>
      <c r="F54" s="29">
        <v>12936503000000</v>
      </c>
      <c r="G54" s="17">
        <v>30154793000000</v>
      </c>
      <c r="H54" s="5">
        <f t="shared" si="0"/>
        <v>0.42900321020276944</v>
      </c>
      <c r="I54" s="16">
        <v>2317437000000</v>
      </c>
      <c r="J54" s="17">
        <v>30154793000000</v>
      </c>
      <c r="K54" s="18">
        <f t="shared" si="8"/>
        <v>7.6851364889157087E-2</v>
      </c>
      <c r="L54" s="26">
        <v>100</v>
      </c>
      <c r="M54" s="5">
        <f t="shared" si="9"/>
        <v>7.6851364889157088</v>
      </c>
      <c r="N54" s="19">
        <v>348</v>
      </c>
      <c r="O54" s="17">
        <v>15334511286</v>
      </c>
      <c r="P54" s="20">
        <f t="shared" si="1"/>
        <v>5336409927528</v>
      </c>
      <c r="Q54" s="17">
        <f t="shared" si="2"/>
        <v>30154793000000</v>
      </c>
      <c r="R54" s="17">
        <v>12783387000000</v>
      </c>
      <c r="S54" s="17">
        <f t="shared" si="3"/>
        <v>17371406000000</v>
      </c>
      <c r="T54" s="17">
        <f t="shared" si="4"/>
        <v>12783387000000</v>
      </c>
      <c r="U54" s="17">
        <f t="shared" si="5"/>
        <v>18119796927528</v>
      </c>
      <c r="V54" s="17">
        <f t="shared" si="6"/>
        <v>30154793000000</v>
      </c>
      <c r="W54" s="21">
        <f t="shared" si="7"/>
        <v>0.60089276446129147</v>
      </c>
    </row>
    <row r="55" spans="1:23" x14ac:dyDescent="0.25">
      <c r="A55" s="44"/>
      <c r="B55" s="44"/>
      <c r="C55" s="2">
        <v>2020</v>
      </c>
      <c r="D55" s="2">
        <v>34.19</v>
      </c>
      <c r="E55" s="23">
        <v>0</v>
      </c>
      <c r="F55" s="29">
        <v>12064088000000</v>
      </c>
      <c r="G55" s="17">
        <v>32261560000000</v>
      </c>
      <c r="H55" s="5">
        <f t="shared" si="0"/>
        <v>0.37394620718898902</v>
      </c>
      <c r="I55" s="16">
        <v>1801029000000</v>
      </c>
      <c r="J55" s="17">
        <v>32261560000000</v>
      </c>
      <c r="K55" s="18">
        <f t="shared" si="8"/>
        <v>5.5825849710925322E-2</v>
      </c>
      <c r="L55" s="26">
        <v>100</v>
      </c>
      <c r="M55" s="5">
        <f t="shared" si="9"/>
        <v>5.5825849710925324</v>
      </c>
      <c r="N55" s="19">
        <v>290</v>
      </c>
      <c r="O55" s="17">
        <v>16583997586</v>
      </c>
      <c r="P55" s="20">
        <f t="shared" si="1"/>
        <v>4809359299940</v>
      </c>
      <c r="Q55" s="17">
        <f t="shared" si="2"/>
        <v>32261560000000</v>
      </c>
      <c r="R55" s="17">
        <v>11477239000000</v>
      </c>
      <c r="S55" s="17">
        <f t="shared" si="3"/>
        <v>20784321000000</v>
      </c>
      <c r="T55" s="17">
        <f t="shared" si="4"/>
        <v>11477239000000</v>
      </c>
      <c r="U55" s="17">
        <f t="shared" si="5"/>
        <v>16286598299940</v>
      </c>
      <c r="V55" s="17">
        <f t="shared" si="6"/>
        <v>32261560000000</v>
      </c>
      <c r="W55" s="21">
        <f t="shared" si="7"/>
        <v>0.50482984393625108</v>
      </c>
    </row>
    <row r="56" spans="1:23" x14ac:dyDescent="0.25">
      <c r="A56" s="44"/>
      <c r="B56" s="44"/>
      <c r="C56" s="2">
        <v>2021</v>
      </c>
      <c r="D56" s="2">
        <v>35.049999999999997</v>
      </c>
      <c r="E56" s="23">
        <v>0</v>
      </c>
      <c r="F56" s="29">
        <v>13976648000000</v>
      </c>
      <c r="G56" s="17">
        <v>34108155000000</v>
      </c>
      <c r="H56" s="5">
        <f t="shared" si="0"/>
        <v>0.40977437800432182</v>
      </c>
      <c r="I56" s="16">
        <v>2451139000000</v>
      </c>
      <c r="J56" s="17">
        <v>34108155000000</v>
      </c>
      <c r="K56" s="18">
        <f t="shared" si="8"/>
        <v>7.1863722913186004E-2</v>
      </c>
      <c r="L56" s="26">
        <v>100</v>
      </c>
      <c r="M56" s="5">
        <f t="shared" si="9"/>
        <v>7.1863722913186008</v>
      </c>
      <c r="N56" s="19">
        <v>278</v>
      </c>
      <c r="O56" s="17">
        <v>16583997586</v>
      </c>
      <c r="P56" s="20">
        <f t="shared" si="1"/>
        <v>4610351328908</v>
      </c>
      <c r="Q56" s="17">
        <f t="shared" si="2"/>
        <v>34108155000000</v>
      </c>
      <c r="R56" s="17">
        <v>10230049000000</v>
      </c>
      <c r="S56" s="17">
        <f t="shared" si="3"/>
        <v>23878106000000</v>
      </c>
      <c r="T56" s="17">
        <f t="shared" si="4"/>
        <v>10230049000000</v>
      </c>
      <c r="U56" s="17">
        <f t="shared" si="5"/>
        <v>14840400328908</v>
      </c>
      <c r="V56" s="17">
        <f t="shared" si="6"/>
        <v>34108155000000</v>
      </c>
      <c r="W56" s="21">
        <f t="shared" si="7"/>
        <v>0.43509830211889211</v>
      </c>
    </row>
    <row r="57" spans="1:23" x14ac:dyDescent="0.25">
      <c r="A57" s="44"/>
      <c r="B57" s="44"/>
      <c r="C57" s="2">
        <v>2022</v>
      </c>
      <c r="D57" s="2">
        <v>36.770000000000003</v>
      </c>
      <c r="E57" s="23">
        <v>0</v>
      </c>
      <c r="F57" s="29">
        <v>12233495000000</v>
      </c>
      <c r="G57" s="17">
        <v>35912189000000</v>
      </c>
      <c r="H57" s="5">
        <f t="shared" si="0"/>
        <v>0.34065021767400477</v>
      </c>
      <c r="I57" s="16">
        <v>2060856000000</v>
      </c>
      <c r="J57" s="17">
        <v>35912189000000</v>
      </c>
      <c r="K57" s="18">
        <f t="shared" si="8"/>
        <v>5.7385975552757311E-2</v>
      </c>
      <c r="L57" s="26">
        <v>100</v>
      </c>
      <c r="M57" s="5">
        <f t="shared" si="9"/>
        <v>5.7385975552757307</v>
      </c>
      <c r="N57" s="19">
        <v>260</v>
      </c>
      <c r="O57" s="17">
        <v>16583997586</v>
      </c>
      <c r="P57" s="20">
        <f t="shared" si="1"/>
        <v>4311839372360</v>
      </c>
      <c r="Q57" s="17">
        <f t="shared" si="2"/>
        <v>35912189000000</v>
      </c>
      <c r="R57" s="17">
        <v>9263272000000</v>
      </c>
      <c r="S57" s="17">
        <f t="shared" si="3"/>
        <v>26648917000000</v>
      </c>
      <c r="T57" s="17">
        <f t="shared" si="4"/>
        <v>9263272000000</v>
      </c>
      <c r="U57" s="17">
        <f t="shared" si="5"/>
        <v>13575111372360</v>
      </c>
      <c r="V57" s="17">
        <f t="shared" si="6"/>
        <v>35912189000000</v>
      </c>
      <c r="W57" s="21">
        <f t="shared" si="7"/>
        <v>0.37800846315327646</v>
      </c>
    </row>
    <row r="58" spans="1:23" x14ac:dyDescent="0.25">
      <c r="A58" s="44"/>
      <c r="B58" s="44"/>
      <c r="C58" s="2">
        <v>2023</v>
      </c>
      <c r="D58" s="2">
        <v>36.770000000000003</v>
      </c>
      <c r="E58" s="23">
        <v>0</v>
      </c>
      <c r="F58" s="29">
        <v>10163157000000</v>
      </c>
      <c r="G58" s="17">
        <v>35268302000000</v>
      </c>
      <c r="H58" s="5">
        <f t="shared" si="0"/>
        <v>0.28816689275259127</v>
      </c>
      <c r="I58" s="16">
        <v>1067742000000</v>
      </c>
      <c r="J58" s="17">
        <v>35268302000000</v>
      </c>
      <c r="K58" s="18">
        <f t="shared" si="8"/>
        <v>3.0274834325735332E-2</v>
      </c>
      <c r="L58" s="26">
        <v>100</v>
      </c>
      <c r="M58" s="5">
        <f t="shared" si="9"/>
        <v>3.0274834325735331</v>
      </c>
      <c r="N58" s="19">
        <v>268</v>
      </c>
      <c r="O58" s="17">
        <v>16583997586</v>
      </c>
      <c r="P58" s="20">
        <f t="shared" si="1"/>
        <v>4444511353048</v>
      </c>
      <c r="Q58" s="17">
        <f t="shared" si="2"/>
        <v>35268302000000</v>
      </c>
      <c r="R58" s="17">
        <v>7618296000000</v>
      </c>
      <c r="S58" s="17">
        <f t="shared" si="3"/>
        <v>27650006000000</v>
      </c>
      <c r="T58" s="17">
        <f t="shared" si="4"/>
        <v>7618296000000</v>
      </c>
      <c r="U58" s="17">
        <f t="shared" si="5"/>
        <v>12062807353048</v>
      </c>
      <c r="V58" s="17">
        <f t="shared" si="6"/>
        <v>35268302000000</v>
      </c>
      <c r="W58" s="21">
        <f t="shared" si="7"/>
        <v>0.34202971702601392</v>
      </c>
    </row>
    <row r="59" spans="1:23" x14ac:dyDescent="0.25">
      <c r="A59" s="44">
        <v>12</v>
      </c>
      <c r="B59" s="44" t="s">
        <v>29</v>
      </c>
      <c r="C59" s="2">
        <v>2019</v>
      </c>
      <c r="D59" s="5">
        <v>38.770000000000003</v>
      </c>
      <c r="E59" s="23">
        <v>0</v>
      </c>
      <c r="F59" s="29">
        <v>3235677000000</v>
      </c>
      <c r="G59" s="17">
        <v>14364538000000</v>
      </c>
      <c r="H59" s="5">
        <f t="shared" si="0"/>
        <v>0.22525451218827922</v>
      </c>
      <c r="I59" s="16">
        <v>863270000000</v>
      </c>
      <c r="J59" s="17">
        <v>14364538000000</v>
      </c>
      <c r="K59" s="18">
        <f t="shared" si="8"/>
        <v>6.0097303512302309E-2</v>
      </c>
      <c r="L59" s="26">
        <v>100</v>
      </c>
      <c r="M59" s="5">
        <f t="shared" si="9"/>
        <v>6.0097303512302309</v>
      </c>
      <c r="N59" s="19">
        <v>50</v>
      </c>
      <c r="O59" s="17">
        <v>20771977000</v>
      </c>
      <c r="P59" s="20">
        <f t="shared" si="1"/>
        <v>1038598850000</v>
      </c>
      <c r="Q59" s="17">
        <f t="shared" si="2"/>
        <v>14364538000000</v>
      </c>
      <c r="R59" s="17">
        <v>12009860000000</v>
      </c>
      <c r="S59" s="17">
        <f t="shared" si="3"/>
        <v>2354678000000</v>
      </c>
      <c r="T59" s="17">
        <f t="shared" si="4"/>
        <v>12009860000000</v>
      </c>
      <c r="U59" s="17">
        <f t="shared" si="5"/>
        <v>13048458850000</v>
      </c>
      <c r="V59" s="17">
        <f t="shared" si="6"/>
        <v>14364538000000</v>
      </c>
      <c r="W59" s="21">
        <f t="shared" si="7"/>
        <v>0.90837998757774174</v>
      </c>
    </row>
    <row r="60" spans="1:23" x14ac:dyDescent="0.25">
      <c r="A60" s="44"/>
      <c r="B60" s="44"/>
      <c r="C60" s="2">
        <v>2020</v>
      </c>
      <c r="D60" s="5">
        <v>40.729999999999997</v>
      </c>
      <c r="E60" s="23">
        <v>0</v>
      </c>
      <c r="F60" s="28">
        <v>2454947000000</v>
      </c>
      <c r="G60" s="17">
        <v>13991786000000</v>
      </c>
      <c r="H60" s="5">
        <f t="shared" si="0"/>
        <v>0.17545629986050387</v>
      </c>
      <c r="I60" s="16">
        <v>-930325000000</v>
      </c>
      <c r="J60" s="17">
        <v>13991786000000</v>
      </c>
      <c r="K60" s="18">
        <f t="shared" si="8"/>
        <v>-6.6490796814645398E-2</v>
      </c>
      <c r="L60" s="26">
        <v>100</v>
      </c>
      <c r="M60" s="5">
        <f t="shared" si="9"/>
        <v>-6.6490796814645394</v>
      </c>
      <c r="N60" s="19">
        <v>50</v>
      </c>
      <c r="O60" s="17">
        <v>20771977000</v>
      </c>
      <c r="P60" s="20">
        <f t="shared" si="1"/>
        <v>1038598850000</v>
      </c>
      <c r="Q60" s="17">
        <f t="shared" si="2"/>
        <v>13991786000000</v>
      </c>
      <c r="R60" s="17">
        <v>12547099000000</v>
      </c>
      <c r="S60" s="17">
        <f t="shared" si="3"/>
        <v>1444687000000</v>
      </c>
      <c r="T60" s="17">
        <f t="shared" si="4"/>
        <v>12547099000000</v>
      </c>
      <c r="U60" s="17">
        <f t="shared" si="5"/>
        <v>13585697850000</v>
      </c>
      <c r="V60" s="17">
        <f t="shared" si="6"/>
        <v>13991786000000</v>
      </c>
      <c r="W60" s="21">
        <f t="shared" si="7"/>
        <v>0.97097667517213315</v>
      </c>
    </row>
    <row r="61" spans="1:23" x14ac:dyDescent="0.25">
      <c r="A61" s="44"/>
      <c r="B61" s="44"/>
      <c r="C61" s="2">
        <v>2021</v>
      </c>
      <c r="D61" s="5">
        <v>48.9</v>
      </c>
      <c r="E61" s="23">
        <v>0</v>
      </c>
      <c r="F61" s="29">
        <v>2383414000000</v>
      </c>
      <c r="G61" s="17">
        <v>15218706000000</v>
      </c>
      <c r="H61" s="5">
        <f t="shared" si="0"/>
        <v>0.15661081829164714</v>
      </c>
      <c r="I61" s="16">
        <v>86780000000</v>
      </c>
      <c r="J61" s="17">
        <v>15218706000000</v>
      </c>
      <c r="K61" s="18">
        <f t="shared" si="8"/>
        <v>5.7021930773877884E-3</v>
      </c>
      <c r="L61" s="26">
        <v>100</v>
      </c>
      <c r="M61" s="5">
        <f t="shared" si="9"/>
        <v>0.57021930773877882</v>
      </c>
      <c r="N61" s="19">
        <v>50</v>
      </c>
      <c r="O61" s="17">
        <v>21160865261</v>
      </c>
      <c r="P61" s="20">
        <f t="shared" si="1"/>
        <v>1058043263050</v>
      </c>
      <c r="Q61" s="17">
        <f t="shared" si="2"/>
        <v>15218706000000</v>
      </c>
      <c r="R61" s="17">
        <v>13923865000000</v>
      </c>
      <c r="S61" s="17">
        <f t="shared" si="3"/>
        <v>1294841000000</v>
      </c>
      <c r="T61" s="17">
        <f t="shared" si="4"/>
        <v>13923865000000</v>
      </c>
      <c r="U61" s="17">
        <f t="shared" si="5"/>
        <v>14981908263050</v>
      </c>
      <c r="V61" s="17">
        <f t="shared" si="6"/>
        <v>15218706000000</v>
      </c>
      <c r="W61" s="21">
        <f t="shared" si="7"/>
        <v>0.9844403501224086</v>
      </c>
    </row>
    <row r="62" spans="1:23" x14ac:dyDescent="0.25">
      <c r="A62" s="44"/>
      <c r="B62" s="44"/>
      <c r="C62" s="2">
        <v>2022</v>
      </c>
      <c r="D62" s="5">
        <v>45.24</v>
      </c>
      <c r="E62" s="23">
        <v>0</v>
      </c>
      <c r="F62" s="28">
        <v>3626696000000</v>
      </c>
      <c r="G62" s="17">
        <v>17462824000000</v>
      </c>
      <c r="H62" s="5">
        <f t="shared" si="0"/>
        <v>0.20768095698610947</v>
      </c>
      <c r="I62" s="16">
        <v>306161000000</v>
      </c>
      <c r="J62" s="17">
        <v>17462824000000</v>
      </c>
      <c r="K62" s="18">
        <f t="shared" si="8"/>
        <v>1.753215860160991E-2</v>
      </c>
      <c r="L62" s="26">
        <v>100</v>
      </c>
      <c r="M62" s="5">
        <f t="shared" si="9"/>
        <v>1.7532158601609911</v>
      </c>
      <c r="N62" s="19">
        <v>78</v>
      </c>
      <c r="O62" s="17">
        <v>21160865261</v>
      </c>
      <c r="P62" s="20">
        <f t="shared" si="1"/>
        <v>1650547490358</v>
      </c>
      <c r="Q62" s="17">
        <f t="shared" si="2"/>
        <v>17462824000000</v>
      </c>
      <c r="R62" s="17">
        <v>15936576000000</v>
      </c>
      <c r="S62" s="17">
        <f t="shared" si="3"/>
        <v>1526248000000</v>
      </c>
      <c r="T62" s="17">
        <f t="shared" si="4"/>
        <v>15936576000000</v>
      </c>
      <c r="U62" s="17">
        <f t="shared" si="5"/>
        <v>17587123490358</v>
      </c>
      <c r="V62" s="17">
        <f t="shared" si="6"/>
        <v>17462824000000</v>
      </c>
      <c r="W62" s="21">
        <f t="shared" si="7"/>
        <v>1.0071179489845399</v>
      </c>
    </row>
    <row r="63" spans="1:23" x14ac:dyDescent="0.25">
      <c r="A63" s="44"/>
      <c r="B63" s="44"/>
      <c r="C63" s="2">
        <v>2023</v>
      </c>
      <c r="D63" s="25">
        <v>0</v>
      </c>
      <c r="E63" s="23">
        <v>0</v>
      </c>
      <c r="F63" s="29">
        <v>3759484000000</v>
      </c>
      <c r="G63" s="17">
        <v>7101606000000</v>
      </c>
      <c r="H63" s="5">
        <f t="shared" si="0"/>
        <v>0.52938504332681935</v>
      </c>
      <c r="I63" s="16">
        <v>264458000000</v>
      </c>
      <c r="J63" s="17">
        <v>7101606000000</v>
      </c>
      <c r="K63" s="18">
        <f t="shared" si="8"/>
        <v>3.7239182235680214E-2</v>
      </c>
      <c r="L63" s="26">
        <v>100</v>
      </c>
      <c r="M63" s="5">
        <f t="shared" si="9"/>
        <v>3.7239182235680213</v>
      </c>
      <c r="N63" s="19">
        <v>50</v>
      </c>
      <c r="O63" s="17">
        <v>160057457509</v>
      </c>
      <c r="P63" s="20">
        <f t="shared" si="1"/>
        <v>8002872875450</v>
      </c>
      <c r="Q63" s="17">
        <f t="shared" si="2"/>
        <v>7101606000000</v>
      </c>
      <c r="R63" s="17">
        <v>4440943000000</v>
      </c>
      <c r="S63" s="17">
        <f t="shared" si="3"/>
        <v>2660663000000</v>
      </c>
      <c r="T63" s="17">
        <f t="shared" si="4"/>
        <v>4440943000000</v>
      </c>
      <c r="U63" s="17">
        <f t="shared" si="5"/>
        <v>12443815875450</v>
      </c>
      <c r="V63" s="17">
        <f t="shared" si="6"/>
        <v>7101606000000</v>
      </c>
      <c r="W63" s="21">
        <f t="shared" si="7"/>
        <v>1.7522537684363226</v>
      </c>
    </row>
    <row r="64" spans="1:23" x14ac:dyDescent="0.25">
      <c r="A64" s="44">
        <v>13</v>
      </c>
      <c r="B64" s="44" t="s">
        <v>30</v>
      </c>
      <c r="C64" s="2">
        <v>2019</v>
      </c>
      <c r="D64" s="2">
        <v>40.869999999999997</v>
      </c>
      <c r="E64" s="23">
        <v>0</v>
      </c>
      <c r="F64" s="29">
        <v>7084864000000</v>
      </c>
      <c r="G64" s="17">
        <v>54540978397964</v>
      </c>
      <c r="H64" s="5">
        <f t="shared" si="0"/>
        <v>0.12989983326489934</v>
      </c>
      <c r="I64" s="16">
        <v>3130076103452</v>
      </c>
      <c r="J64" s="17">
        <v>54540978397964</v>
      </c>
      <c r="K64" s="18">
        <f t="shared" si="8"/>
        <v>5.7389438095757465E-2</v>
      </c>
      <c r="L64" s="26">
        <v>100</v>
      </c>
      <c r="M64" s="5">
        <f t="shared" si="9"/>
        <v>5.7389438095757468</v>
      </c>
      <c r="N64" s="19">
        <v>1255</v>
      </c>
      <c r="O64" s="17">
        <v>19246696192</v>
      </c>
      <c r="P64" s="20">
        <f t="shared" si="1"/>
        <v>24154603720960</v>
      </c>
      <c r="Q64" s="17">
        <f t="shared" si="2"/>
        <v>54540978397964</v>
      </c>
      <c r="R64" s="17">
        <v>20915564099313</v>
      </c>
      <c r="S64" s="17">
        <f t="shared" si="3"/>
        <v>33625414298651</v>
      </c>
      <c r="T64" s="17">
        <f t="shared" si="4"/>
        <v>20915564099313</v>
      </c>
      <c r="U64" s="17">
        <f t="shared" si="5"/>
        <v>45070167820273</v>
      </c>
      <c r="V64" s="17">
        <f t="shared" si="6"/>
        <v>54540978397964</v>
      </c>
      <c r="W64" s="21">
        <f t="shared" si="7"/>
        <v>0.8263542229003259</v>
      </c>
    </row>
    <row r="65" spans="1:23" x14ac:dyDescent="0.25">
      <c r="A65" s="44"/>
      <c r="B65" s="44"/>
      <c r="C65" s="2">
        <v>2020</v>
      </c>
      <c r="D65" s="2">
        <v>43.47</v>
      </c>
      <c r="E65" s="23">
        <v>0</v>
      </c>
      <c r="F65" s="29">
        <v>6180589086059</v>
      </c>
      <c r="G65" s="17">
        <v>60862926586750</v>
      </c>
      <c r="H65" s="5">
        <f t="shared" si="0"/>
        <v>0.10154932456705966</v>
      </c>
      <c r="I65" s="16">
        <v>486257814158</v>
      </c>
      <c r="J65" s="17">
        <v>60862926586750</v>
      </c>
      <c r="K65" s="18">
        <f t="shared" si="8"/>
        <v>7.9893925814579457E-3</v>
      </c>
      <c r="L65" s="26">
        <v>100</v>
      </c>
      <c r="M65" s="5">
        <f t="shared" si="9"/>
        <v>0.79893925814579458</v>
      </c>
      <c r="N65" s="19">
        <v>1225</v>
      </c>
      <c r="O65" s="17">
        <v>21171365812</v>
      </c>
      <c r="P65" s="20">
        <f t="shared" si="1"/>
        <v>25934923119700</v>
      </c>
      <c r="Q65" s="17">
        <f t="shared" si="2"/>
        <v>60862926586750</v>
      </c>
      <c r="R65" s="17">
        <v>26391824110926</v>
      </c>
      <c r="S65" s="17">
        <f t="shared" si="3"/>
        <v>34471102475824</v>
      </c>
      <c r="T65" s="17">
        <f t="shared" si="4"/>
        <v>26391824110926</v>
      </c>
      <c r="U65" s="17">
        <f t="shared" si="5"/>
        <v>52326747230626</v>
      </c>
      <c r="V65" s="17">
        <f t="shared" si="6"/>
        <v>60862926586750</v>
      </c>
      <c r="W65" s="21">
        <f t="shared" si="7"/>
        <v>0.85974747132875551</v>
      </c>
    </row>
    <row r="66" spans="1:23" x14ac:dyDescent="0.25">
      <c r="A66" s="44"/>
      <c r="B66" s="44"/>
      <c r="C66" s="2">
        <v>2021</v>
      </c>
      <c r="D66" s="2">
        <v>50.25</v>
      </c>
      <c r="E66" s="23">
        <v>0</v>
      </c>
      <c r="F66" s="29">
        <v>7654802250986</v>
      </c>
      <c r="G66" s="17">
        <v>61469712165656</v>
      </c>
      <c r="H66" s="5">
        <f t="shared" si="0"/>
        <v>0.12452965828694487</v>
      </c>
      <c r="I66" s="16">
        <v>1538840956173</v>
      </c>
      <c r="J66" s="17">
        <v>61469712165656</v>
      </c>
      <c r="K66" s="18">
        <f t="shared" si="8"/>
        <v>2.5034133103241898E-2</v>
      </c>
      <c r="L66" s="26">
        <v>100</v>
      </c>
      <c r="M66" s="5">
        <f t="shared" si="9"/>
        <v>2.5034133103241896</v>
      </c>
      <c r="N66" s="19">
        <v>1010</v>
      </c>
      <c r="O66" s="17">
        <v>21171365812</v>
      </c>
      <c r="P66" s="20">
        <f t="shared" si="1"/>
        <v>21383079470120</v>
      </c>
      <c r="Q66" s="17">
        <f t="shared" si="2"/>
        <v>61469712165656</v>
      </c>
      <c r="R66" s="17">
        <v>25575995151814</v>
      </c>
      <c r="S66" s="17">
        <f t="shared" si="3"/>
        <v>35893717013842</v>
      </c>
      <c r="T66" s="17">
        <f t="shared" si="4"/>
        <v>25575995151814</v>
      </c>
      <c r="U66" s="17">
        <f t="shared" si="5"/>
        <v>46959074621934</v>
      </c>
      <c r="V66" s="17">
        <f t="shared" si="6"/>
        <v>61469712165656</v>
      </c>
      <c r="W66" s="21">
        <f t="shared" si="7"/>
        <v>0.76393841727098077</v>
      </c>
    </row>
    <row r="67" spans="1:23" x14ac:dyDescent="0.25">
      <c r="A67" s="44"/>
      <c r="B67" s="44"/>
      <c r="C67" s="2">
        <v>2022</v>
      </c>
      <c r="D67" s="2">
        <v>51.45</v>
      </c>
      <c r="E67" s="23">
        <v>0</v>
      </c>
      <c r="F67" s="29">
        <v>10235479955727</v>
      </c>
      <c r="G67" s="17">
        <v>64999403480787</v>
      </c>
      <c r="H67" s="5">
        <f t="shared" si="0"/>
        <v>0.1574703675357956</v>
      </c>
      <c r="I67" s="16">
        <v>2656885590302</v>
      </c>
      <c r="J67" s="17">
        <v>64999403480787</v>
      </c>
      <c r="K67" s="18">
        <f t="shared" si="8"/>
        <v>4.0875538051473682E-2</v>
      </c>
      <c r="L67" s="26">
        <v>100</v>
      </c>
      <c r="M67" s="5">
        <f t="shared" si="9"/>
        <v>4.0875538051473681</v>
      </c>
      <c r="N67" s="19">
        <v>920</v>
      </c>
      <c r="O67" s="17">
        <v>21171365812</v>
      </c>
      <c r="P67" s="20">
        <f t="shared" si="1"/>
        <v>19477656547040</v>
      </c>
      <c r="Q67" s="17">
        <f t="shared" si="2"/>
        <v>64999403480787</v>
      </c>
      <c r="R67" s="17">
        <v>26953967352972</v>
      </c>
      <c r="S67" s="17">
        <f t="shared" si="3"/>
        <v>38045436127815</v>
      </c>
      <c r="T67" s="17">
        <f t="shared" si="4"/>
        <v>26953967352972</v>
      </c>
      <c r="U67" s="17">
        <f t="shared" si="5"/>
        <v>46431623900012</v>
      </c>
      <c r="V67" s="17">
        <f t="shared" si="6"/>
        <v>64999403480787</v>
      </c>
      <c r="W67" s="21">
        <f t="shared" si="7"/>
        <v>0.71433923103212171</v>
      </c>
    </row>
    <row r="68" spans="1:23" x14ac:dyDescent="0.25">
      <c r="A68" s="44"/>
      <c r="B68" s="44"/>
      <c r="C68" s="2">
        <v>2023</v>
      </c>
      <c r="D68" s="2">
        <v>51.58</v>
      </c>
      <c r="E68" s="23">
        <v>0</v>
      </c>
      <c r="F68" s="29">
        <v>11539141250155</v>
      </c>
      <c r="G68" s="17">
        <v>66827648486393</v>
      </c>
      <c r="H68" s="5">
        <f t="shared" ref="H68:H131" si="10">F68/G68</f>
        <v>0.1726701673859514</v>
      </c>
      <c r="I68" s="16">
        <v>2259456837723</v>
      </c>
      <c r="J68" s="17">
        <v>66827648486393</v>
      </c>
      <c r="K68" s="18">
        <f t="shared" si="8"/>
        <v>3.3810210128567601E-2</v>
      </c>
      <c r="L68" s="26">
        <v>100</v>
      </c>
      <c r="M68" s="5">
        <f t="shared" si="9"/>
        <v>3.3810210128567602</v>
      </c>
      <c r="N68" s="19">
        <v>1080</v>
      </c>
      <c r="O68" s="17">
        <v>21171365812</v>
      </c>
      <c r="P68" s="20">
        <f t="shared" si="1"/>
        <v>22865075076960</v>
      </c>
      <c r="Q68" s="17">
        <f t="shared" si="2"/>
        <v>66827648486393</v>
      </c>
      <c r="R68" s="17">
        <v>25626062282715</v>
      </c>
      <c r="S68" s="17">
        <f t="shared" si="3"/>
        <v>41201586203678</v>
      </c>
      <c r="T68" s="17">
        <f t="shared" si="4"/>
        <v>25626062282715</v>
      </c>
      <c r="U68" s="17">
        <f t="shared" si="5"/>
        <v>48491137359675</v>
      </c>
      <c r="V68" s="17">
        <f t="shared" si="6"/>
        <v>66827648486393</v>
      </c>
      <c r="W68" s="21">
        <f t="shared" si="7"/>
        <v>0.72561489829390657</v>
      </c>
    </row>
    <row r="69" spans="1:23" x14ac:dyDescent="0.25">
      <c r="A69" s="44">
        <v>14</v>
      </c>
      <c r="B69" s="44" t="s">
        <v>31</v>
      </c>
      <c r="C69" s="2">
        <v>2019</v>
      </c>
      <c r="D69" s="2">
        <v>42.12</v>
      </c>
      <c r="E69" s="23">
        <v>0</v>
      </c>
      <c r="F69" s="29">
        <v>58634502000000</v>
      </c>
      <c r="G69" s="17">
        <v>29109408000000</v>
      </c>
      <c r="H69" s="5">
        <f t="shared" si="10"/>
        <v>2.0142801255181828</v>
      </c>
      <c r="I69" s="16">
        <v>3642226000000</v>
      </c>
      <c r="J69" s="17">
        <v>29109408000000</v>
      </c>
      <c r="K69" s="18">
        <f t="shared" ref="K69:K132" si="11">I69/J69</f>
        <v>0.12512195369964241</v>
      </c>
      <c r="L69" s="26">
        <v>100</v>
      </c>
      <c r="M69" s="5">
        <f t="shared" ref="M69:M132" si="12">K69*L69</f>
        <v>12.512195369964241</v>
      </c>
      <c r="N69" s="19">
        <v>6500</v>
      </c>
      <c r="O69" s="17">
        <v>16398000000</v>
      </c>
      <c r="P69" s="20">
        <f t="shared" ref="P69:P132" si="13">N69*O69</f>
        <v>106587000000000</v>
      </c>
      <c r="Q69" s="17">
        <f t="shared" ref="Q69:Q132" si="14">J69</f>
        <v>29109408000000</v>
      </c>
      <c r="R69" s="17">
        <v>8213550000000</v>
      </c>
      <c r="S69" s="17">
        <f t="shared" ref="S69:S132" si="15">Q69-R69</f>
        <v>20895858000000</v>
      </c>
      <c r="T69" s="17">
        <f t="shared" ref="T69:T132" si="16">R69</f>
        <v>8213550000000</v>
      </c>
      <c r="U69" s="17">
        <f t="shared" ref="U69:U132" si="17">P69+T69</f>
        <v>114800550000000</v>
      </c>
      <c r="V69" s="17">
        <f t="shared" ref="V69:V132" si="18">S69+T69</f>
        <v>29109408000000</v>
      </c>
      <c r="W69" s="21">
        <f t="shared" ref="W69:W132" si="19">U69/V69</f>
        <v>3.9437610685864857</v>
      </c>
    </row>
    <row r="70" spans="1:23" s="42" customFormat="1" x14ac:dyDescent="0.25">
      <c r="A70" s="44"/>
      <c r="B70" s="44"/>
      <c r="C70" s="32">
        <v>2020</v>
      </c>
      <c r="D70" s="32">
        <v>49.29</v>
      </c>
      <c r="E70" s="33">
        <v>0</v>
      </c>
      <c r="F70" s="43">
        <v>42518782000000</v>
      </c>
      <c r="G70" s="35">
        <v>31159291000000</v>
      </c>
      <c r="H70" s="31">
        <f t="shared" si="10"/>
        <v>1.3645619215148381</v>
      </c>
      <c r="I70" s="36">
        <v>2845833000000</v>
      </c>
      <c r="J70" s="35">
        <v>31159291000000</v>
      </c>
      <c r="K70" s="37">
        <f t="shared" si="11"/>
        <v>9.1331763614261957E-2</v>
      </c>
      <c r="L70" s="38">
        <v>100</v>
      </c>
      <c r="M70" s="31">
        <f t="shared" si="12"/>
        <v>9.1331763614261963</v>
      </c>
      <c r="N70" s="39">
        <v>6525</v>
      </c>
      <c r="O70" s="35">
        <v>16398000000</v>
      </c>
      <c r="P70" s="40">
        <f t="shared" si="13"/>
        <v>106996950000000</v>
      </c>
      <c r="Q70" s="35">
        <f t="shared" si="14"/>
        <v>31159291000000</v>
      </c>
      <c r="R70" s="35">
        <v>7809608000000</v>
      </c>
      <c r="S70" s="35">
        <f t="shared" si="15"/>
        <v>23349683000000</v>
      </c>
      <c r="T70" s="35">
        <f t="shared" si="16"/>
        <v>7809608000000</v>
      </c>
      <c r="U70" s="35">
        <f t="shared" si="17"/>
        <v>114806558000000</v>
      </c>
      <c r="V70" s="35">
        <f t="shared" si="18"/>
        <v>31159291000000</v>
      </c>
      <c r="W70" s="41">
        <f t="shared" si="19"/>
        <v>3.6845048239383882</v>
      </c>
    </row>
    <row r="71" spans="1:23" x14ac:dyDescent="0.25">
      <c r="A71" s="44"/>
      <c r="B71" s="44"/>
      <c r="C71" s="2">
        <v>2021</v>
      </c>
      <c r="D71" s="2">
        <v>50.11</v>
      </c>
      <c r="E71" s="23">
        <v>0</v>
      </c>
      <c r="F71" s="29">
        <v>51698249000000</v>
      </c>
      <c r="G71" s="17">
        <v>35446051000000</v>
      </c>
      <c r="H71" s="5">
        <f t="shared" si="10"/>
        <v>1.4585051801680249</v>
      </c>
      <c r="I71" s="16">
        <v>3619010000000</v>
      </c>
      <c r="J71" s="17">
        <v>35446051000000</v>
      </c>
      <c r="K71" s="18">
        <f t="shared" si="11"/>
        <v>0.10209910266167591</v>
      </c>
      <c r="L71" s="26">
        <v>100</v>
      </c>
      <c r="M71" s="5">
        <f t="shared" si="12"/>
        <v>10.20991026616759</v>
      </c>
      <c r="N71" s="19">
        <v>5950</v>
      </c>
      <c r="O71" s="17">
        <v>16398000000</v>
      </c>
      <c r="P71" s="20">
        <f t="shared" si="13"/>
        <v>97568100000000</v>
      </c>
      <c r="Q71" s="17">
        <f t="shared" si="14"/>
        <v>35446051000000</v>
      </c>
      <c r="R71" s="17">
        <v>10296052000000</v>
      </c>
      <c r="S71" s="17">
        <f t="shared" si="15"/>
        <v>25149999000000</v>
      </c>
      <c r="T71" s="17">
        <f t="shared" si="16"/>
        <v>10296052000000</v>
      </c>
      <c r="U71" s="17">
        <f t="shared" si="17"/>
        <v>107864152000000</v>
      </c>
      <c r="V71" s="17">
        <f t="shared" si="18"/>
        <v>35446051000000</v>
      </c>
      <c r="W71" s="21">
        <f t="shared" si="19"/>
        <v>3.0430513119783074</v>
      </c>
    </row>
    <row r="72" spans="1:23" x14ac:dyDescent="0.25">
      <c r="A72" s="44"/>
      <c r="B72" s="44"/>
      <c r="C72" s="2">
        <v>2022</v>
      </c>
      <c r="D72" s="2">
        <v>50.22</v>
      </c>
      <c r="E72" s="23">
        <v>0</v>
      </c>
      <c r="F72" s="28">
        <v>56867544000000</v>
      </c>
      <c r="G72" s="17">
        <v>39847545000000</v>
      </c>
      <c r="H72" s="5">
        <f t="shared" si="10"/>
        <v>1.4271279196748508</v>
      </c>
      <c r="I72" s="16">
        <v>2930357000000</v>
      </c>
      <c r="J72" s="17">
        <v>39847545000000</v>
      </c>
      <c r="K72" s="18">
        <f t="shared" si="11"/>
        <v>7.353921050845165E-2</v>
      </c>
      <c r="L72" s="26">
        <v>100</v>
      </c>
      <c r="M72" s="5">
        <f t="shared" si="12"/>
        <v>7.3539210508451651</v>
      </c>
      <c r="N72" s="19">
        <v>5650</v>
      </c>
      <c r="O72" s="17">
        <v>16398000000</v>
      </c>
      <c r="P72" s="20">
        <f t="shared" si="13"/>
        <v>92648700000000</v>
      </c>
      <c r="Q72" s="17">
        <f t="shared" si="14"/>
        <v>39847545000000</v>
      </c>
      <c r="R72" s="17">
        <v>13520331000000</v>
      </c>
      <c r="S72" s="17">
        <f t="shared" si="15"/>
        <v>26327214000000</v>
      </c>
      <c r="T72" s="17">
        <f t="shared" si="16"/>
        <v>13520331000000</v>
      </c>
      <c r="U72" s="17">
        <f t="shared" si="17"/>
        <v>106169031000000</v>
      </c>
      <c r="V72" s="17">
        <f t="shared" si="18"/>
        <v>39847545000000</v>
      </c>
      <c r="W72" s="21">
        <f t="shared" si="19"/>
        <v>2.6643807291013788</v>
      </c>
    </row>
    <row r="73" spans="1:23" x14ac:dyDescent="0.25">
      <c r="A73" s="44"/>
      <c r="B73" s="44"/>
      <c r="C73" s="2">
        <v>2023</v>
      </c>
      <c r="D73" s="25">
        <v>0</v>
      </c>
      <c r="E73" s="23">
        <v>0</v>
      </c>
      <c r="F73" s="29">
        <v>61615850000000</v>
      </c>
      <c r="G73" s="17">
        <v>40970800000000</v>
      </c>
      <c r="H73" s="5">
        <f t="shared" si="10"/>
        <v>1.503896677633827</v>
      </c>
      <c r="I73" s="16">
        <v>2318088000000</v>
      </c>
      <c r="J73" s="17">
        <v>40970800000000</v>
      </c>
      <c r="K73" s="18">
        <f t="shared" si="11"/>
        <v>5.6579027014361447E-2</v>
      </c>
      <c r="L73" s="26">
        <v>100</v>
      </c>
      <c r="M73" s="5">
        <f t="shared" si="12"/>
        <v>5.6579027014361447</v>
      </c>
      <c r="N73" s="19">
        <v>5025</v>
      </c>
      <c r="O73" s="17">
        <v>16398000000</v>
      </c>
      <c r="P73" s="20">
        <f t="shared" si="13"/>
        <v>82399950000000</v>
      </c>
      <c r="Q73" s="17">
        <f t="shared" si="14"/>
        <v>40970800000000</v>
      </c>
      <c r="R73" s="17">
        <v>13942042000000</v>
      </c>
      <c r="S73" s="17">
        <f t="shared" si="15"/>
        <v>27028758000000</v>
      </c>
      <c r="T73" s="17">
        <f t="shared" si="16"/>
        <v>13942042000000</v>
      </c>
      <c r="U73" s="17">
        <f t="shared" si="17"/>
        <v>96341992000000</v>
      </c>
      <c r="V73" s="17">
        <f t="shared" si="18"/>
        <v>40970800000000</v>
      </c>
      <c r="W73" s="21">
        <f t="shared" si="19"/>
        <v>2.351479395081375</v>
      </c>
    </row>
    <row r="74" spans="1:23" x14ac:dyDescent="0.25">
      <c r="A74" s="44">
        <v>15</v>
      </c>
      <c r="B74" s="44" t="s">
        <v>32</v>
      </c>
      <c r="C74" s="2">
        <v>2019</v>
      </c>
      <c r="D74" s="2">
        <v>34.72</v>
      </c>
      <c r="E74" s="23">
        <v>1</v>
      </c>
      <c r="F74" s="29">
        <v>7608237000000</v>
      </c>
      <c r="G74" s="17">
        <v>36196024000000</v>
      </c>
      <c r="H74" s="5">
        <f t="shared" si="10"/>
        <v>0.21019537947040814</v>
      </c>
      <c r="I74" s="16">
        <v>1283281000000</v>
      </c>
      <c r="J74" s="17">
        <v>36196024000000</v>
      </c>
      <c r="K74" s="18">
        <f t="shared" si="11"/>
        <v>3.54536454059153E-2</v>
      </c>
      <c r="L74" s="26">
        <v>100</v>
      </c>
      <c r="M74" s="5">
        <f t="shared" si="12"/>
        <v>3.5453645405915299</v>
      </c>
      <c r="N74" s="19">
        <v>1040</v>
      </c>
      <c r="O74" s="17">
        <v>18560303397</v>
      </c>
      <c r="P74" s="20">
        <f t="shared" si="13"/>
        <v>19302715532880</v>
      </c>
      <c r="Q74" s="17">
        <f t="shared" si="14"/>
        <v>36196024000000</v>
      </c>
      <c r="R74" s="17">
        <v>18434456000000</v>
      </c>
      <c r="S74" s="17">
        <f t="shared" si="15"/>
        <v>17761568000000</v>
      </c>
      <c r="T74" s="17">
        <f t="shared" si="16"/>
        <v>18434456000000</v>
      </c>
      <c r="U74" s="17">
        <f t="shared" si="17"/>
        <v>37737171532880</v>
      </c>
      <c r="V74" s="17">
        <f t="shared" si="18"/>
        <v>36196024000000</v>
      </c>
      <c r="W74" s="21">
        <f t="shared" si="19"/>
        <v>1.0425778127697118</v>
      </c>
    </row>
    <row r="75" spans="1:23" x14ac:dyDescent="0.25">
      <c r="A75" s="44"/>
      <c r="B75" s="44"/>
      <c r="C75" s="2">
        <v>2020</v>
      </c>
      <c r="D75" s="2">
        <v>37.67</v>
      </c>
      <c r="E75" s="23">
        <v>1</v>
      </c>
      <c r="F75" s="29">
        <v>8070737000000</v>
      </c>
      <c r="G75" s="17">
        <v>39255187000000</v>
      </c>
      <c r="H75" s="5">
        <f t="shared" si="10"/>
        <v>0.20559670241795053</v>
      </c>
      <c r="I75" s="16">
        <v>1370686000000</v>
      </c>
      <c r="J75" s="17">
        <v>39255187000000</v>
      </c>
      <c r="K75" s="18">
        <f t="shared" si="11"/>
        <v>3.4917321881564337E-2</v>
      </c>
      <c r="L75" s="26">
        <v>100</v>
      </c>
      <c r="M75" s="5">
        <f t="shared" si="12"/>
        <v>3.4917321881564338</v>
      </c>
      <c r="N75" s="19">
        <v>985</v>
      </c>
      <c r="O75" s="17">
        <v>18560303397</v>
      </c>
      <c r="P75" s="20">
        <f t="shared" si="13"/>
        <v>18281898846045</v>
      </c>
      <c r="Q75" s="17">
        <f t="shared" si="14"/>
        <v>39255187000000</v>
      </c>
      <c r="R75" s="17">
        <v>21797659000000</v>
      </c>
      <c r="S75" s="17">
        <f t="shared" si="15"/>
        <v>17457528000000</v>
      </c>
      <c r="T75" s="17">
        <f t="shared" si="16"/>
        <v>21797659000000</v>
      </c>
      <c r="U75" s="17">
        <f t="shared" si="17"/>
        <v>40079557846045</v>
      </c>
      <c r="V75" s="17">
        <f t="shared" si="18"/>
        <v>39255187000000</v>
      </c>
      <c r="W75" s="21">
        <f t="shared" si="19"/>
        <v>1.0210003036298108</v>
      </c>
    </row>
    <row r="76" spans="1:23" x14ac:dyDescent="0.25">
      <c r="A76" s="44"/>
      <c r="B76" s="44"/>
      <c r="C76" s="2">
        <v>2021</v>
      </c>
      <c r="D76" s="2">
        <v>40.35</v>
      </c>
      <c r="E76" s="23">
        <v>1</v>
      </c>
      <c r="F76" s="29">
        <v>9729651000000</v>
      </c>
      <c r="G76" s="17">
        <v>40668411000000</v>
      </c>
      <c r="H76" s="5">
        <f t="shared" si="10"/>
        <v>0.23924345113950973</v>
      </c>
      <c r="I76" s="16">
        <v>2087716000000</v>
      </c>
      <c r="J76" s="17">
        <v>40668411000000</v>
      </c>
      <c r="K76" s="18">
        <f t="shared" si="11"/>
        <v>5.1335076750355452E-2</v>
      </c>
      <c r="L76" s="26">
        <v>100</v>
      </c>
      <c r="M76" s="5">
        <f t="shared" si="12"/>
        <v>5.1335076750355455</v>
      </c>
      <c r="N76" s="19">
        <v>970</v>
      </c>
      <c r="O76" s="17">
        <v>18560303397</v>
      </c>
      <c r="P76" s="20">
        <f t="shared" si="13"/>
        <v>18003494295090</v>
      </c>
      <c r="Q76" s="17">
        <f t="shared" si="14"/>
        <v>40668411000000</v>
      </c>
      <c r="R76" s="17">
        <v>21274214000000</v>
      </c>
      <c r="S76" s="17">
        <f t="shared" si="15"/>
        <v>19394197000000</v>
      </c>
      <c r="T76" s="17">
        <f t="shared" si="16"/>
        <v>21274214000000</v>
      </c>
      <c r="U76" s="17">
        <f t="shared" si="17"/>
        <v>39277708295090</v>
      </c>
      <c r="V76" s="17">
        <f t="shared" si="18"/>
        <v>40668411000000</v>
      </c>
      <c r="W76" s="21">
        <f t="shared" si="19"/>
        <v>0.96580385929241253</v>
      </c>
    </row>
    <row r="77" spans="1:23" x14ac:dyDescent="0.25">
      <c r="A77" s="44"/>
      <c r="B77" s="44"/>
      <c r="C77" s="2">
        <v>2022</v>
      </c>
      <c r="D77" s="2">
        <v>40.090000000000003</v>
      </c>
      <c r="E77" s="23">
        <v>1</v>
      </c>
      <c r="F77" s="29">
        <v>9126799000000</v>
      </c>
      <c r="G77" s="17">
        <v>41902382000000</v>
      </c>
      <c r="H77" s="5">
        <f t="shared" si="10"/>
        <v>0.21781098267874127</v>
      </c>
      <c r="I77" s="16">
        <v>2003028000000</v>
      </c>
      <c r="J77" s="17">
        <v>41902382000000</v>
      </c>
      <c r="K77" s="18">
        <f t="shared" si="11"/>
        <v>4.7802246659867688E-2</v>
      </c>
      <c r="L77" s="26">
        <v>100</v>
      </c>
      <c r="M77" s="5">
        <f t="shared" si="12"/>
        <v>4.7802246659867684</v>
      </c>
      <c r="N77" s="19">
        <v>940</v>
      </c>
      <c r="O77" s="17">
        <v>18560303397</v>
      </c>
      <c r="P77" s="20">
        <f t="shared" si="13"/>
        <v>17446685193180</v>
      </c>
      <c r="Q77" s="17">
        <f t="shared" si="14"/>
        <v>41902382000000</v>
      </c>
      <c r="R77" s="17">
        <v>20989450000000</v>
      </c>
      <c r="S77" s="17">
        <f t="shared" si="15"/>
        <v>20912932000000</v>
      </c>
      <c r="T77" s="17">
        <f t="shared" si="16"/>
        <v>20989450000000</v>
      </c>
      <c r="U77" s="17">
        <f t="shared" si="17"/>
        <v>38436135193180</v>
      </c>
      <c r="V77" s="17">
        <f t="shared" si="18"/>
        <v>41902382000000</v>
      </c>
      <c r="W77" s="21">
        <f t="shared" si="19"/>
        <v>0.91727804861260631</v>
      </c>
    </row>
    <row r="78" spans="1:23" x14ac:dyDescent="0.25">
      <c r="A78" s="44"/>
      <c r="B78" s="44"/>
      <c r="C78" s="2">
        <v>2023</v>
      </c>
      <c r="D78" s="2">
        <v>47.69</v>
      </c>
      <c r="E78" s="23">
        <v>1</v>
      </c>
      <c r="F78" s="29">
        <v>9245032000000</v>
      </c>
      <c r="G78" s="17">
        <v>44115215000000</v>
      </c>
      <c r="H78" s="5">
        <f t="shared" si="10"/>
        <v>0.20956561132026671</v>
      </c>
      <c r="I78" s="16">
        <v>1909025000000</v>
      </c>
      <c r="J78" s="17">
        <v>44115215000000</v>
      </c>
      <c r="K78" s="18">
        <f t="shared" si="11"/>
        <v>4.3273618863695892E-2</v>
      </c>
      <c r="L78" s="26">
        <v>100</v>
      </c>
      <c r="M78" s="5">
        <f t="shared" si="12"/>
        <v>4.3273618863695891</v>
      </c>
      <c r="N78" s="19">
        <v>1170</v>
      </c>
      <c r="O78" s="17">
        <v>18535695255</v>
      </c>
      <c r="P78" s="20">
        <f t="shared" si="13"/>
        <v>21686763448350</v>
      </c>
      <c r="Q78" s="17">
        <f t="shared" si="14"/>
        <v>44115215000000</v>
      </c>
      <c r="R78" s="17">
        <v>21490499000000</v>
      </c>
      <c r="S78" s="17">
        <f t="shared" si="15"/>
        <v>22624716000000</v>
      </c>
      <c r="T78" s="17">
        <f t="shared" si="16"/>
        <v>21490499000000</v>
      </c>
      <c r="U78" s="17">
        <f t="shared" si="17"/>
        <v>43177262448350</v>
      </c>
      <c r="V78" s="17">
        <f t="shared" si="18"/>
        <v>44115215000000</v>
      </c>
      <c r="W78" s="21">
        <f t="shared" si="19"/>
        <v>0.97873857009084053</v>
      </c>
    </row>
    <row r="79" spans="1:23" x14ac:dyDescent="0.25">
      <c r="A79" s="44">
        <v>16</v>
      </c>
      <c r="B79" s="44" t="s">
        <v>33</v>
      </c>
      <c r="C79" s="2">
        <v>2019</v>
      </c>
      <c r="D79" s="5">
        <v>26.81</v>
      </c>
      <c r="E79" s="23">
        <v>0</v>
      </c>
      <c r="F79" s="29">
        <v>1813020278000</v>
      </c>
      <c r="G79" s="17">
        <v>1829960714000</v>
      </c>
      <c r="H79" s="5">
        <f t="shared" si="10"/>
        <v>0.99074273241474631</v>
      </c>
      <c r="I79" s="16">
        <v>221783249000</v>
      </c>
      <c r="J79" s="17">
        <v>1829960714000</v>
      </c>
      <c r="K79" s="18">
        <f t="shared" si="11"/>
        <v>0.12119563403916878</v>
      </c>
      <c r="L79" s="26">
        <v>100</v>
      </c>
      <c r="M79" s="5">
        <f t="shared" si="12"/>
        <v>12.119563403916878</v>
      </c>
      <c r="N79" s="19">
        <v>2250</v>
      </c>
      <c r="O79" s="17">
        <v>1120000000</v>
      </c>
      <c r="P79" s="20">
        <f t="shared" si="13"/>
        <v>2520000000000</v>
      </c>
      <c r="Q79" s="17">
        <f t="shared" si="14"/>
        <v>1829960714000</v>
      </c>
      <c r="R79" s="17">
        <v>523881726000</v>
      </c>
      <c r="S79" s="17">
        <f t="shared" si="15"/>
        <v>1306078988000</v>
      </c>
      <c r="T79" s="17">
        <f t="shared" si="16"/>
        <v>523881726000</v>
      </c>
      <c r="U79" s="17">
        <f t="shared" si="17"/>
        <v>3043881726000</v>
      </c>
      <c r="V79" s="17">
        <f t="shared" si="18"/>
        <v>1829960714000</v>
      </c>
      <c r="W79" s="21">
        <f t="shared" si="19"/>
        <v>1.6633590561332674</v>
      </c>
    </row>
    <row r="80" spans="1:23" x14ac:dyDescent="0.25">
      <c r="A80" s="44"/>
      <c r="B80" s="44"/>
      <c r="C80" s="2">
        <v>2020</v>
      </c>
      <c r="D80" s="5">
        <v>29.47</v>
      </c>
      <c r="E80" s="23">
        <v>0</v>
      </c>
      <c r="F80" s="29">
        <v>1829699557000</v>
      </c>
      <c r="G80" s="17">
        <v>1986711872000</v>
      </c>
      <c r="H80" s="5">
        <f t="shared" si="10"/>
        <v>0.92096875384252996</v>
      </c>
      <c r="I80" s="16">
        <v>162072984000</v>
      </c>
      <c r="J80" s="17">
        <v>1986711872000</v>
      </c>
      <c r="K80" s="18">
        <f t="shared" si="11"/>
        <v>8.1578504806961757E-2</v>
      </c>
      <c r="L80" s="26">
        <v>100</v>
      </c>
      <c r="M80" s="5">
        <f t="shared" si="12"/>
        <v>8.157850480696176</v>
      </c>
      <c r="N80" s="19">
        <v>2420</v>
      </c>
      <c r="O80" s="17">
        <v>1120000000</v>
      </c>
      <c r="P80" s="20">
        <f t="shared" si="13"/>
        <v>2710400000000</v>
      </c>
      <c r="Q80" s="17">
        <f t="shared" si="14"/>
        <v>1986711872000</v>
      </c>
      <c r="R80" s="17">
        <v>660424729000</v>
      </c>
      <c r="S80" s="17">
        <f t="shared" si="15"/>
        <v>1326287143000</v>
      </c>
      <c r="T80" s="17">
        <f t="shared" si="16"/>
        <v>660424729000</v>
      </c>
      <c r="U80" s="17">
        <f t="shared" si="17"/>
        <v>3370824729000</v>
      </c>
      <c r="V80" s="17">
        <f t="shared" si="18"/>
        <v>1986711872000</v>
      </c>
      <c r="W80" s="21">
        <f t="shared" si="19"/>
        <v>1.6966852498881126</v>
      </c>
    </row>
    <row r="81" spans="1:23" x14ac:dyDescent="0.25">
      <c r="A81" s="44"/>
      <c r="B81" s="44"/>
      <c r="C81" s="2">
        <v>2021</v>
      </c>
      <c r="D81" s="5">
        <v>35.65</v>
      </c>
      <c r="E81" s="23">
        <v>0</v>
      </c>
      <c r="F81" s="29">
        <v>1900893602000</v>
      </c>
      <c r="G81" s="17">
        <v>2082911322000</v>
      </c>
      <c r="H81" s="5">
        <f t="shared" si="10"/>
        <v>0.91261379297452394</v>
      </c>
      <c r="I81" s="16">
        <v>146505337000</v>
      </c>
      <c r="J81" s="17">
        <v>2082911322000</v>
      </c>
      <c r="K81" s="18">
        <f t="shared" si="11"/>
        <v>7.0336809566778097E-2</v>
      </c>
      <c r="L81" s="26">
        <v>100</v>
      </c>
      <c r="M81" s="5">
        <f t="shared" si="12"/>
        <v>7.0336809566778093</v>
      </c>
      <c r="N81" s="19">
        <v>2750</v>
      </c>
      <c r="O81" s="17">
        <v>1120000000</v>
      </c>
      <c r="P81" s="20">
        <f t="shared" si="13"/>
        <v>3080000000000</v>
      </c>
      <c r="Q81" s="17">
        <v>2082911322000</v>
      </c>
      <c r="R81" s="17">
        <v>691499183000</v>
      </c>
      <c r="S81" s="17">
        <f t="shared" si="15"/>
        <v>1391412139000</v>
      </c>
      <c r="T81" s="17">
        <f t="shared" si="16"/>
        <v>691499183000</v>
      </c>
      <c r="U81" s="17">
        <f t="shared" si="17"/>
        <v>3771499183000</v>
      </c>
      <c r="V81" s="17">
        <f t="shared" si="18"/>
        <v>2082911322000</v>
      </c>
      <c r="W81" s="21">
        <f t="shared" si="19"/>
        <v>1.8106863903253583</v>
      </c>
    </row>
    <row r="82" spans="1:23" x14ac:dyDescent="0.25">
      <c r="A82" s="44"/>
      <c r="B82" s="44"/>
      <c r="C82" s="2">
        <v>2022</v>
      </c>
      <c r="D82" s="5">
        <v>33.979999999999997</v>
      </c>
      <c r="E82" s="23">
        <v>0</v>
      </c>
      <c r="F82" s="29">
        <v>1917041442000</v>
      </c>
      <c r="G82" s="17">
        <v>2009139485000</v>
      </c>
      <c r="H82" s="5">
        <f t="shared" si="10"/>
        <v>0.95416045342416833</v>
      </c>
      <c r="I82" s="16">
        <v>149375011000</v>
      </c>
      <c r="J82" s="17">
        <v>2009139485000</v>
      </c>
      <c r="K82" s="18">
        <f t="shared" si="11"/>
        <v>7.4347755402358245E-2</v>
      </c>
      <c r="L82" s="26">
        <v>100</v>
      </c>
      <c r="M82" s="5">
        <f t="shared" si="12"/>
        <v>7.4347755402358242</v>
      </c>
      <c r="N82" s="19">
        <v>2370</v>
      </c>
      <c r="O82" s="17">
        <v>1120000000</v>
      </c>
      <c r="P82" s="20">
        <f t="shared" si="13"/>
        <v>2654400000000</v>
      </c>
      <c r="Q82" s="17">
        <v>2009139485000</v>
      </c>
      <c r="R82" s="17">
        <v>605518904000</v>
      </c>
      <c r="S82" s="17">
        <f t="shared" si="15"/>
        <v>1403620581000</v>
      </c>
      <c r="T82" s="17">
        <f t="shared" si="16"/>
        <v>605518904000</v>
      </c>
      <c r="U82" s="17">
        <f t="shared" si="17"/>
        <v>3259918904000</v>
      </c>
      <c r="V82" s="17">
        <f t="shared" si="18"/>
        <v>2009139485000</v>
      </c>
      <c r="W82" s="21">
        <f t="shared" si="19"/>
        <v>1.6225448398870126</v>
      </c>
    </row>
    <row r="83" spans="1:23" x14ac:dyDescent="0.25">
      <c r="A83" s="44"/>
      <c r="B83" s="44"/>
      <c r="C83" s="2">
        <v>2023</v>
      </c>
      <c r="D83" s="5">
        <v>39.1</v>
      </c>
      <c r="E83" s="23">
        <v>0</v>
      </c>
      <c r="F83" s="29">
        <v>1890887506000</v>
      </c>
      <c r="G83" s="17">
        <v>2042171821000</v>
      </c>
      <c r="H83" s="5">
        <f t="shared" si="10"/>
        <v>0.92591988908850975</v>
      </c>
      <c r="I83" s="16">
        <v>146336365000</v>
      </c>
      <c r="J83" s="17">
        <v>2042171821000</v>
      </c>
      <c r="K83" s="18">
        <f t="shared" si="11"/>
        <v>7.1657224673848829E-2</v>
      </c>
      <c r="L83" s="26">
        <v>100</v>
      </c>
      <c r="M83" s="5">
        <f t="shared" si="12"/>
        <v>7.1657224673848834</v>
      </c>
      <c r="N83" s="19">
        <v>1665</v>
      </c>
      <c r="O83" s="17">
        <v>1120000000</v>
      </c>
      <c r="P83" s="20">
        <f t="shared" si="13"/>
        <v>1864800000000</v>
      </c>
      <c r="Q83" s="17">
        <f t="shared" si="14"/>
        <v>2042171821000</v>
      </c>
      <c r="R83" s="17">
        <v>637739728000</v>
      </c>
      <c r="S83" s="17">
        <f t="shared" si="15"/>
        <v>1404432093000</v>
      </c>
      <c r="T83" s="17">
        <f t="shared" si="16"/>
        <v>637739728000</v>
      </c>
      <c r="U83" s="17">
        <f t="shared" si="17"/>
        <v>2502539728000</v>
      </c>
      <c r="V83" s="17">
        <f t="shared" si="18"/>
        <v>2042171821000</v>
      </c>
      <c r="W83" s="21">
        <f t="shared" si="19"/>
        <v>1.2254305451999477</v>
      </c>
    </row>
    <row r="84" spans="1:23" x14ac:dyDescent="0.25">
      <c r="A84" s="44">
        <v>17</v>
      </c>
      <c r="B84" s="44" t="s">
        <v>34</v>
      </c>
      <c r="C84" s="2">
        <v>2019</v>
      </c>
      <c r="D84" s="5">
        <v>50.09</v>
      </c>
      <c r="E84" s="23">
        <v>0</v>
      </c>
      <c r="F84" s="29">
        <v>977548208323</v>
      </c>
      <c r="G84" s="17">
        <v>12329520000000</v>
      </c>
      <c r="H84" s="5">
        <f t="shared" si="10"/>
        <v>7.9285179660116528E-2</v>
      </c>
      <c r="I84" s="16">
        <v>-818854000000</v>
      </c>
      <c r="J84" s="17">
        <v>12329520000000</v>
      </c>
      <c r="K84" s="18">
        <f t="shared" si="11"/>
        <v>-6.6414102089943486E-2</v>
      </c>
      <c r="L84" s="26">
        <v>100</v>
      </c>
      <c r="M84" s="5">
        <f t="shared" si="12"/>
        <v>-6.6414102089943485</v>
      </c>
      <c r="N84" s="19">
        <v>50</v>
      </c>
      <c r="O84" s="17">
        <v>43521913019</v>
      </c>
      <c r="P84" s="20">
        <f t="shared" si="13"/>
        <v>2176095650950</v>
      </c>
      <c r="Q84" s="17">
        <f t="shared" si="14"/>
        <v>12329520000000</v>
      </c>
      <c r="R84" s="17">
        <v>3519571000000</v>
      </c>
      <c r="S84" s="17">
        <f t="shared" si="15"/>
        <v>8809949000000</v>
      </c>
      <c r="T84" s="17">
        <f t="shared" si="16"/>
        <v>3519571000000</v>
      </c>
      <c r="U84" s="17">
        <f t="shared" si="17"/>
        <v>5695666650950</v>
      </c>
      <c r="V84" s="17">
        <f t="shared" si="18"/>
        <v>12329520000000</v>
      </c>
      <c r="W84" s="21">
        <f t="shared" si="19"/>
        <v>0.46195364060806909</v>
      </c>
    </row>
    <row r="85" spans="1:23" x14ac:dyDescent="0.25">
      <c r="A85" s="44"/>
      <c r="B85" s="44"/>
      <c r="C85" s="2">
        <v>2020</v>
      </c>
      <c r="D85" s="5">
        <v>49.8</v>
      </c>
      <c r="E85" s="23">
        <v>0</v>
      </c>
      <c r="F85" s="28">
        <v>616211000000</v>
      </c>
      <c r="G85" s="17">
        <v>11823436000000</v>
      </c>
      <c r="H85" s="5">
        <f t="shared" si="10"/>
        <v>5.2117760014939819E-2</v>
      </c>
      <c r="I85" s="16">
        <v>-326358000000</v>
      </c>
      <c r="J85" s="17">
        <v>11823436000000</v>
      </c>
      <c r="K85" s="18">
        <f t="shared" si="11"/>
        <v>-2.7602635985004696E-2</v>
      </c>
      <c r="L85" s="26">
        <v>100</v>
      </c>
      <c r="M85" s="5">
        <f t="shared" si="12"/>
        <v>-2.7602635985004698</v>
      </c>
      <c r="N85" s="19">
        <v>50</v>
      </c>
      <c r="O85" s="17">
        <v>43521913019</v>
      </c>
      <c r="P85" s="20">
        <f t="shared" si="13"/>
        <v>2176095650950</v>
      </c>
      <c r="Q85" s="17">
        <f t="shared" si="14"/>
        <v>11823436000000</v>
      </c>
      <c r="R85" s="17">
        <v>3387644000000</v>
      </c>
      <c r="S85" s="17">
        <f t="shared" si="15"/>
        <v>8435792000000</v>
      </c>
      <c r="T85" s="17">
        <f t="shared" si="16"/>
        <v>3387644000000</v>
      </c>
      <c r="U85" s="17">
        <f t="shared" si="17"/>
        <v>5563739650950</v>
      </c>
      <c r="V85" s="17">
        <f t="shared" si="18"/>
        <v>11823436000000</v>
      </c>
      <c r="W85" s="21">
        <f t="shared" si="19"/>
        <v>0.47056876283256405</v>
      </c>
    </row>
    <row r="86" spans="1:23" x14ac:dyDescent="0.25">
      <c r="A86" s="44"/>
      <c r="B86" s="44"/>
      <c r="C86" s="2">
        <v>2021</v>
      </c>
      <c r="D86" s="5">
        <v>47.54</v>
      </c>
      <c r="E86" s="23">
        <v>0</v>
      </c>
      <c r="F86" s="29">
        <v>784410000000</v>
      </c>
      <c r="G86" s="17">
        <v>11681203000000</v>
      </c>
      <c r="H86" s="5">
        <f t="shared" si="10"/>
        <v>6.7151474039103681E-2</v>
      </c>
      <c r="I86" s="16">
        <v>-273529000000</v>
      </c>
      <c r="J86" s="17">
        <v>11681203000000</v>
      </c>
      <c r="K86" s="18">
        <f t="shared" si="11"/>
        <v>-2.3416166982116484E-2</v>
      </c>
      <c r="L86" s="26">
        <v>100</v>
      </c>
      <c r="M86" s="5">
        <f t="shared" si="12"/>
        <v>-2.3416166982116482</v>
      </c>
      <c r="N86" s="19">
        <v>50</v>
      </c>
      <c r="O86" s="17">
        <v>43521913019</v>
      </c>
      <c r="P86" s="20">
        <f t="shared" si="13"/>
        <v>2176095650950</v>
      </c>
      <c r="Q86" s="17">
        <f t="shared" si="14"/>
        <v>11681203000000</v>
      </c>
      <c r="R86" s="17">
        <v>3533568000000</v>
      </c>
      <c r="S86" s="17">
        <f t="shared" si="15"/>
        <v>8147635000000</v>
      </c>
      <c r="T86" s="17">
        <f t="shared" si="16"/>
        <v>3533568000000</v>
      </c>
      <c r="U86" s="17">
        <f t="shared" si="17"/>
        <v>5709663650950</v>
      </c>
      <c r="V86" s="17">
        <f t="shared" si="18"/>
        <v>11681203000000</v>
      </c>
      <c r="W86" s="21">
        <f t="shared" si="19"/>
        <v>0.48879072223554371</v>
      </c>
    </row>
    <row r="87" spans="1:23" x14ac:dyDescent="0.25">
      <c r="A87" s="44"/>
      <c r="B87" s="44"/>
      <c r="C87" s="2">
        <v>2022</v>
      </c>
      <c r="D87" s="5">
        <v>47.54</v>
      </c>
      <c r="E87" s="23">
        <v>0</v>
      </c>
      <c r="F87" s="28">
        <v>1027232000000</v>
      </c>
      <c r="G87" s="17">
        <v>9913459000000</v>
      </c>
      <c r="H87" s="5">
        <f t="shared" si="10"/>
        <v>0.10361993729938258</v>
      </c>
      <c r="I87" s="16">
        <v>-789619000000</v>
      </c>
      <c r="J87" s="17">
        <v>9913459000000</v>
      </c>
      <c r="K87" s="18">
        <f t="shared" si="11"/>
        <v>-7.9651209532414474E-2</v>
      </c>
      <c r="L87" s="26">
        <v>100</v>
      </c>
      <c r="M87" s="5">
        <f t="shared" si="12"/>
        <v>-7.9651209532414473</v>
      </c>
      <c r="N87" s="19">
        <v>50</v>
      </c>
      <c r="O87" s="17">
        <v>43521913019</v>
      </c>
      <c r="P87" s="20">
        <f t="shared" si="13"/>
        <v>2176095650950</v>
      </c>
      <c r="Q87" s="17">
        <f t="shared" si="14"/>
        <v>9913459000000</v>
      </c>
      <c r="R87" s="17">
        <v>2671512000000</v>
      </c>
      <c r="S87" s="17">
        <f t="shared" si="15"/>
        <v>7241947000000</v>
      </c>
      <c r="T87" s="17">
        <f t="shared" si="16"/>
        <v>2671512000000</v>
      </c>
      <c r="U87" s="17">
        <f t="shared" si="17"/>
        <v>4847607650950</v>
      </c>
      <c r="V87" s="17">
        <f t="shared" si="18"/>
        <v>9913459000000</v>
      </c>
      <c r="W87" s="21">
        <f t="shared" si="19"/>
        <v>0.48899255557015969</v>
      </c>
    </row>
    <row r="88" spans="1:23" s="42" customFormat="1" x14ac:dyDescent="0.25">
      <c r="A88" s="44"/>
      <c r="B88" s="44"/>
      <c r="C88" s="32">
        <v>2023</v>
      </c>
      <c r="D88" s="31">
        <v>47.54</v>
      </c>
      <c r="E88" s="33">
        <v>0</v>
      </c>
      <c r="F88" s="43">
        <v>1273390000000</v>
      </c>
      <c r="G88" s="35">
        <v>8639053000000</v>
      </c>
      <c r="H88" s="31">
        <f t="shared" si="10"/>
        <v>0.14739925776586854</v>
      </c>
      <c r="I88" s="36">
        <v>-1122557000000</v>
      </c>
      <c r="J88" s="35">
        <v>8639053000000</v>
      </c>
      <c r="K88" s="37">
        <f t="shared" si="11"/>
        <v>-0.12993982095028239</v>
      </c>
      <c r="L88" s="38">
        <v>100</v>
      </c>
      <c r="M88" s="31">
        <f t="shared" si="12"/>
        <v>-12.993982095028239</v>
      </c>
      <c r="N88" s="39">
        <v>50</v>
      </c>
      <c r="O88" s="35">
        <v>43521913019</v>
      </c>
      <c r="P88" s="40">
        <f t="shared" si="13"/>
        <v>2176095650950</v>
      </c>
      <c r="Q88" s="35">
        <f t="shared" si="14"/>
        <v>8639053000000</v>
      </c>
      <c r="R88" s="35">
        <v>2507808000000</v>
      </c>
      <c r="S88" s="35">
        <f t="shared" si="15"/>
        <v>6131245000000</v>
      </c>
      <c r="T88" s="35">
        <f t="shared" si="16"/>
        <v>2507808000000</v>
      </c>
      <c r="U88" s="35">
        <f t="shared" si="17"/>
        <v>4683903650950</v>
      </c>
      <c r="V88" s="35">
        <f t="shared" si="18"/>
        <v>8639053000000</v>
      </c>
      <c r="W88" s="41">
        <f t="shared" si="19"/>
        <v>0.54217790433164381</v>
      </c>
    </row>
    <row r="89" spans="1:23" s="42" customFormat="1" x14ac:dyDescent="0.25">
      <c r="A89" s="44">
        <v>18</v>
      </c>
      <c r="B89" s="44" t="s">
        <v>35</v>
      </c>
      <c r="C89" s="32">
        <v>2019</v>
      </c>
      <c r="D89" s="32">
        <v>34.29</v>
      </c>
      <c r="E89" s="33">
        <v>0</v>
      </c>
      <c r="F89" s="43">
        <v>11100064611000</v>
      </c>
      <c r="G89" s="35">
        <v>17540637852000</v>
      </c>
      <c r="H89" s="31">
        <f t="shared" si="10"/>
        <v>0.63281989541414307</v>
      </c>
      <c r="I89" s="36">
        <v>-2343106373000</v>
      </c>
      <c r="J89" s="35">
        <v>17540637852000</v>
      </c>
      <c r="K89" s="37">
        <f t="shared" si="11"/>
        <v>-0.13358159451042065</v>
      </c>
      <c r="L89" s="38">
        <v>100</v>
      </c>
      <c r="M89" s="31">
        <f t="shared" si="12"/>
        <v>-13.358159451042065</v>
      </c>
      <c r="N89" s="39">
        <v>5575</v>
      </c>
      <c r="O89" s="35">
        <v>5642275242</v>
      </c>
      <c r="P89" s="40">
        <f t="shared" si="13"/>
        <v>31455684474150</v>
      </c>
      <c r="Q89" s="35">
        <f t="shared" si="14"/>
        <v>17540637852000</v>
      </c>
      <c r="R89" s="35">
        <v>5275358414000</v>
      </c>
      <c r="S89" s="35">
        <f t="shared" si="15"/>
        <v>12265279438000</v>
      </c>
      <c r="T89" s="35">
        <f t="shared" si="16"/>
        <v>5275358414000</v>
      </c>
      <c r="U89" s="35">
        <f t="shared" si="17"/>
        <v>36731042888150</v>
      </c>
      <c r="V89" s="35">
        <f t="shared" si="18"/>
        <v>17540637852000</v>
      </c>
      <c r="W89" s="41">
        <f t="shared" si="19"/>
        <v>2.0940540018025566</v>
      </c>
    </row>
    <row r="90" spans="1:23" s="42" customFormat="1" x14ac:dyDescent="0.25">
      <c r="A90" s="44"/>
      <c r="B90" s="44"/>
      <c r="C90" s="32">
        <v>2020</v>
      </c>
      <c r="D90" s="32">
        <v>36.39</v>
      </c>
      <c r="E90" s="33">
        <v>0</v>
      </c>
      <c r="F90" s="34">
        <v>11936381982000</v>
      </c>
      <c r="G90" s="35">
        <v>17884145634000</v>
      </c>
      <c r="H90" s="31">
        <f t="shared" si="10"/>
        <v>0.66742813586283056</v>
      </c>
      <c r="I90" s="36">
        <v>1717376472000</v>
      </c>
      <c r="J90" s="35">
        <v>17884145634000</v>
      </c>
      <c r="K90" s="37">
        <f t="shared" si="11"/>
        <v>9.6027873354769172E-2</v>
      </c>
      <c r="L90" s="38">
        <v>100</v>
      </c>
      <c r="M90" s="31">
        <f t="shared" si="12"/>
        <v>9.6027873354769167</v>
      </c>
      <c r="N90" s="39">
        <v>13000</v>
      </c>
      <c r="O90" s="35">
        <v>5643957342</v>
      </c>
      <c r="P90" s="40">
        <f t="shared" si="13"/>
        <v>73371445446000</v>
      </c>
      <c r="Q90" s="35">
        <f t="shared" si="14"/>
        <v>17884145634000</v>
      </c>
      <c r="R90" s="35">
        <v>5485106483000</v>
      </c>
      <c r="S90" s="35">
        <f t="shared" si="15"/>
        <v>12399039151000</v>
      </c>
      <c r="T90" s="35">
        <f t="shared" si="16"/>
        <v>5485106483000</v>
      </c>
      <c r="U90" s="35">
        <f t="shared" si="17"/>
        <v>78856551929000</v>
      </c>
      <c r="V90" s="35">
        <f t="shared" si="18"/>
        <v>17884145634000</v>
      </c>
      <c r="W90" s="41">
        <f t="shared" si="19"/>
        <v>4.4092993617253828</v>
      </c>
    </row>
    <row r="91" spans="1:23" s="42" customFormat="1" x14ac:dyDescent="0.25">
      <c r="A91" s="44"/>
      <c r="B91" s="44"/>
      <c r="C91" s="32">
        <v>2021</v>
      </c>
      <c r="D91" s="32">
        <v>35.96</v>
      </c>
      <c r="E91" s="33">
        <v>0</v>
      </c>
      <c r="F91" s="43">
        <v>12840734345000</v>
      </c>
      <c r="G91" s="35">
        <v>38168511114000</v>
      </c>
      <c r="H91" s="31">
        <f t="shared" si="10"/>
        <v>0.33642219647100902</v>
      </c>
      <c r="I91" s="36">
        <v>6019825801000</v>
      </c>
      <c r="J91" s="35">
        <v>38168511114000</v>
      </c>
      <c r="K91" s="37">
        <f t="shared" si="11"/>
        <v>0.1577170716201178</v>
      </c>
      <c r="L91" s="38">
        <v>100</v>
      </c>
      <c r="M91" s="31">
        <f t="shared" si="12"/>
        <v>15.771707162011781</v>
      </c>
      <c r="N91" s="39">
        <v>2280</v>
      </c>
      <c r="O91" s="35">
        <v>61241751483</v>
      </c>
      <c r="P91" s="40">
        <f t="shared" si="13"/>
        <v>139631193381240</v>
      </c>
      <c r="Q91" s="35">
        <f t="shared" si="14"/>
        <v>38168511114000</v>
      </c>
      <c r="R91" s="35">
        <v>4499644830000</v>
      </c>
      <c r="S91" s="35">
        <f t="shared" si="15"/>
        <v>33668866284000</v>
      </c>
      <c r="T91" s="35">
        <f t="shared" si="16"/>
        <v>4499644830000</v>
      </c>
      <c r="U91" s="35">
        <f t="shared" si="17"/>
        <v>144130838211240</v>
      </c>
      <c r="V91" s="35">
        <f t="shared" si="18"/>
        <v>38168511114000</v>
      </c>
      <c r="W91" s="41">
        <f t="shared" si="19"/>
        <v>3.7761713518443636</v>
      </c>
    </row>
    <row r="92" spans="1:23" x14ac:dyDescent="0.25">
      <c r="A92" s="44"/>
      <c r="B92" s="44"/>
      <c r="C92" s="2">
        <v>2022</v>
      </c>
      <c r="D92" s="2">
        <v>36.42</v>
      </c>
      <c r="E92" s="23">
        <v>0</v>
      </c>
      <c r="F92" s="28">
        <v>9856136055000</v>
      </c>
      <c r="G92" s="17">
        <v>44469025417000</v>
      </c>
      <c r="H92" s="5">
        <f t="shared" si="10"/>
        <v>0.22164047812102741</v>
      </c>
      <c r="I92" s="16">
        <v>5462058450000</v>
      </c>
      <c r="J92" s="17">
        <v>44469025417000</v>
      </c>
      <c r="K92" s="18">
        <f t="shared" si="11"/>
        <v>0.12282838220043198</v>
      </c>
      <c r="L92" s="26">
        <v>100</v>
      </c>
      <c r="M92" s="5">
        <f t="shared" si="12"/>
        <v>12.282838220043198</v>
      </c>
      <c r="N92" s="19">
        <v>1030</v>
      </c>
      <c r="O92" s="17">
        <v>61241751483</v>
      </c>
      <c r="P92" s="20">
        <f t="shared" si="13"/>
        <v>63079004027490</v>
      </c>
      <c r="Q92" s="17">
        <f t="shared" si="14"/>
        <v>44469025417000</v>
      </c>
      <c r="R92" s="17">
        <v>4572436934000</v>
      </c>
      <c r="S92" s="17">
        <f t="shared" si="15"/>
        <v>39896588483000</v>
      </c>
      <c r="T92" s="17">
        <f t="shared" si="16"/>
        <v>4572436934000</v>
      </c>
      <c r="U92" s="17">
        <f t="shared" si="17"/>
        <v>67651440961490</v>
      </c>
      <c r="V92" s="17">
        <f t="shared" si="18"/>
        <v>44469025417000</v>
      </c>
      <c r="W92" s="21">
        <f t="shared" si="19"/>
        <v>1.5213160245159685</v>
      </c>
    </row>
    <row r="93" spans="1:23" x14ac:dyDescent="0.25">
      <c r="A93" s="44"/>
      <c r="B93" s="44"/>
      <c r="C93" s="2">
        <v>2023</v>
      </c>
      <c r="D93" s="2">
        <v>42.09</v>
      </c>
      <c r="E93" s="23">
        <v>0</v>
      </c>
      <c r="F93" s="29">
        <v>9241419373000</v>
      </c>
      <c r="G93" s="17">
        <v>42891250530000</v>
      </c>
      <c r="H93" s="5">
        <f t="shared" si="10"/>
        <v>0.21546164448005894</v>
      </c>
      <c r="I93" s="16">
        <v>-239979947000</v>
      </c>
      <c r="J93" s="17">
        <v>42891250530000</v>
      </c>
      <c r="K93" s="18">
        <f t="shared" si="11"/>
        <v>-5.5950792768830002E-3</v>
      </c>
      <c r="L93" s="26">
        <v>100</v>
      </c>
      <c r="M93" s="5">
        <f t="shared" si="12"/>
        <v>-0.55950792768830004</v>
      </c>
      <c r="N93" s="19">
        <v>590</v>
      </c>
      <c r="O93" s="17">
        <v>61241751483</v>
      </c>
      <c r="P93" s="20">
        <f t="shared" si="13"/>
        <v>36132633374970</v>
      </c>
      <c r="Q93" s="17">
        <f t="shared" si="14"/>
        <v>42891250530000</v>
      </c>
      <c r="R93" s="17">
        <v>4519490077000</v>
      </c>
      <c r="S93" s="17">
        <f t="shared" si="15"/>
        <v>38371760453000</v>
      </c>
      <c r="T93" s="17">
        <f t="shared" si="16"/>
        <v>4519490077000</v>
      </c>
      <c r="U93" s="17">
        <f t="shared" si="17"/>
        <v>40652123451970</v>
      </c>
      <c r="V93" s="17">
        <f t="shared" si="18"/>
        <v>42891250530000</v>
      </c>
      <c r="W93" s="21">
        <f t="shared" si="19"/>
        <v>0.94779524843968221</v>
      </c>
    </row>
    <row r="94" spans="1:23" s="42" customFormat="1" x14ac:dyDescent="0.25">
      <c r="A94" s="45">
        <v>19</v>
      </c>
      <c r="B94" s="45" t="s">
        <v>36</v>
      </c>
      <c r="C94" s="32">
        <v>2019</v>
      </c>
      <c r="D94" s="32">
        <v>24.62</v>
      </c>
      <c r="E94" s="33">
        <v>0</v>
      </c>
      <c r="F94" s="43">
        <v>32944902671000</v>
      </c>
      <c r="G94" s="35">
        <v>9747703198000</v>
      </c>
      <c r="H94" s="31">
        <f t="shared" si="10"/>
        <v>3.3797605447978269</v>
      </c>
      <c r="I94" s="36">
        <v>325583191000</v>
      </c>
      <c r="J94" s="35">
        <v>9747703198000</v>
      </c>
      <c r="K94" s="37">
        <f t="shared" si="11"/>
        <v>3.3401016053381888E-2</v>
      </c>
      <c r="L94" s="38">
        <v>100</v>
      </c>
      <c r="M94" s="31">
        <f t="shared" si="12"/>
        <v>3.3401016053381887</v>
      </c>
      <c r="N94" s="39">
        <v>1795</v>
      </c>
      <c r="O94" s="35">
        <v>3190000000</v>
      </c>
      <c r="P94" s="40">
        <f t="shared" si="13"/>
        <v>5726050000000</v>
      </c>
      <c r="Q94" s="35">
        <f t="shared" si="14"/>
        <v>9747703198000</v>
      </c>
      <c r="R94" s="35">
        <v>4768986646000</v>
      </c>
      <c r="S94" s="35">
        <f t="shared" si="15"/>
        <v>4978716552000</v>
      </c>
      <c r="T94" s="35">
        <f t="shared" si="16"/>
        <v>4768986646000</v>
      </c>
      <c r="U94" s="35">
        <f t="shared" si="17"/>
        <v>10495036646000</v>
      </c>
      <c r="V94" s="35">
        <f t="shared" si="18"/>
        <v>9747703198000</v>
      </c>
      <c r="W94" s="41">
        <f t="shared" si="19"/>
        <v>1.0766676449641321</v>
      </c>
    </row>
    <row r="95" spans="1:23" s="42" customFormat="1" x14ac:dyDescent="0.25">
      <c r="A95" s="45"/>
      <c r="B95" s="45"/>
      <c r="C95" s="32">
        <v>2020</v>
      </c>
      <c r="D95" s="32">
        <v>27.03</v>
      </c>
      <c r="E95" s="33">
        <v>0</v>
      </c>
      <c r="F95" s="43">
        <v>34113454845000</v>
      </c>
      <c r="G95" s="35">
        <v>11211369042000</v>
      </c>
      <c r="H95" s="31">
        <f t="shared" si="10"/>
        <v>3.0427555026691451</v>
      </c>
      <c r="I95" s="36">
        <v>671172137000</v>
      </c>
      <c r="J95" s="35">
        <v>11211369042000</v>
      </c>
      <c r="K95" s="37">
        <f t="shared" si="11"/>
        <v>5.9865314796583427E-2</v>
      </c>
      <c r="L95" s="38">
        <v>100</v>
      </c>
      <c r="M95" s="31">
        <f t="shared" si="12"/>
        <v>5.9865314796583426</v>
      </c>
      <c r="N95" s="39">
        <v>2200</v>
      </c>
      <c r="O95" s="35">
        <v>3190000000</v>
      </c>
      <c r="P95" s="40">
        <f t="shared" si="13"/>
        <v>7018000000000</v>
      </c>
      <c r="Q95" s="35">
        <f t="shared" si="14"/>
        <v>11211369042000</v>
      </c>
      <c r="R95" s="35">
        <v>5523372852000</v>
      </c>
      <c r="S95" s="35">
        <f t="shared" si="15"/>
        <v>5687996190000</v>
      </c>
      <c r="T95" s="35">
        <f t="shared" si="16"/>
        <v>5523372852000</v>
      </c>
      <c r="U95" s="35">
        <f t="shared" si="17"/>
        <v>12541372852000</v>
      </c>
      <c r="V95" s="35">
        <f t="shared" si="18"/>
        <v>11211369042000</v>
      </c>
      <c r="W95" s="41">
        <f t="shared" si="19"/>
        <v>1.1186299197731824</v>
      </c>
    </row>
    <row r="96" spans="1:23" s="42" customFormat="1" x14ac:dyDescent="0.25">
      <c r="A96" s="45"/>
      <c r="B96" s="45"/>
      <c r="C96" s="32">
        <v>2021</v>
      </c>
      <c r="D96" s="32">
        <v>31.13</v>
      </c>
      <c r="E96" s="33">
        <v>0</v>
      </c>
      <c r="F96" s="43">
        <v>43466976696000</v>
      </c>
      <c r="G96" s="35">
        <v>11372225256000</v>
      </c>
      <c r="H96" s="31">
        <f t="shared" si="10"/>
        <v>3.822205040571701</v>
      </c>
      <c r="I96" s="36">
        <v>1117917248000</v>
      </c>
      <c r="J96" s="35">
        <v>11372225256000</v>
      </c>
      <c r="K96" s="37">
        <f t="shared" si="11"/>
        <v>9.8302418641433922E-2</v>
      </c>
      <c r="L96" s="38">
        <v>100</v>
      </c>
      <c r="M96" s="31">
        <f t="shared" si="12"/>
        <v>9.8302418641433924</v>
      </c>
      <c r="N96" s="39">
        <v>600</v>
      </c>
      <c r="O96" s="35">
        <v>15950000000</v>
      </c>
      <c r="P96" s="40">
        <f t="shared" si="13"/>
        <v>9570000000000</v>
      </c>
      <c r="Q96" s="35">
        <f t="shared" si="14"/>
        <v>11372225256000</v>
      </c>
      <c r="R96" s="35">
        <v>4909863586000</v>
      </c>
      <c r="S96" s="35">
        <f t="shared" si="15"/>
        <v>6462361670000</v>
      </c>
      <c r="T96" s="35">
        <f t="shared" si="16"/>
        <v>4909863586000</v>
      </c>
      <c r="U96" s="35">
        <f t="shared" si="17"/>
        <v>14479863586000</v>
      </c>
      <c r="V96" s="35">
        <f t="shared" si="18"/>
        <v>11372225256000</v>
      </c>
      <c r="W96" s="41">
        <f t="shared" si="19"/>
        <v>1.2732656327186631</v>
      </c>
    </row>
    <row r="97" spans="1:23" s="42" customFormat="1" x14ac:dyDescent="0.25">
      <c r="A97" s="45"/>
      <c r="B97" s="45"/>
      <c r="C97" s="32">
        <v>2022</v>
      </c>
      <c r="D97" s="32">
        <v>31.32</v>
      </c>
      <c r="E97" s="33">
        <v>0</v>
      </c>
      <c r="F97" s="43">
        <v>49471483883000</v>
      </c>
      <c r="G97" s="35">
        <v>17058217814000</v>
      </c>
      <c r="H97" s="31">
        <f t="shared" si="10"/>
        <v>2.9001554806269283</v>
      </c>
      <c r="I97" s="36">
        <v>1076555292000</v>
      </c>
      <c r="J97" s="35">
        <v>17058217814000</v>
      </c>
      <c r="K97" s="37">
        <f t="shared" si="11"/>
        <v>6.3110654567703484E-2</v>
      </c>
      <c r="L97" s="38">
        <v>100</v>
      </c>
      <c r="M97" s="31">
        <f t="shared" si="12"/>
        <v>6.3110654567703488</v>
      </c>
      <c r="N97" s="39">
        <v>392</v>
      </c>
      <c r="O97" s="35">
        <v>15950000000</v>
      </c>
      <c r="P97" s="40">
        <f t="shared" si="13"/>
        <v>6252400000000</v>
      </c>
      <c r="Q97" s="35">
        <f t="shared" si="14"/>
        <v>17058217814000</v>
      </c>
      <c r="R97" s="35">
        <v>9855354942000</v>
      </c>
      <c r="S97" s="35">
        <f t="shared" si="15"/>
        <v>7202862872000</v>
      </c>
      <c r="T97" s="35">
        <f t="shared" si="16"/>
        <v>9855354942000</v>
      </c>
      <c r="U97" s="35">
        <f t="shared" si="17"/>
        <v>16107754942000</v>
      </c>
      <c r="V97" s="35">
        <f t="shared" si="18"/>
        <v>17058217814000</v>
      </c>
      <c r="W97" s="41">
        <f t="shared" si="19"/>
        <v>0.94428123252008556</v>
      </c>
    </row>
    <row r="98" spans="1:23" s="42" customFormat="1" x14ac:dyDescent="0.25">
      <c r="A98" s="45"/>
      <c r="B98" s="45"/>
      <c r="C98" s="32">
        <v>2023</v>
      </c>
      <c r="D98" s="32">
        <v>31.61</v>
      </c>
      <c r="E98" s="33">
        <v>0</v>
      </c>
      <c r="F98" s="43">
        <v>60139405675000</v>
      </c>
      <c r="G98" s="35">
        <v>20447451702000</v>
      </c>
      <c r="H98" s="31">
        <f t="shared" si="10"/>
        <v>2.9411687359123415</v>
      </c>
      <c r="I98" s="36">
        <v>856860760000</v>
      </c>
      <c r="J98" s="35">
        <v>20447451702000</v>
      </c>
      <c r="K98" s="37">
        <f t="shared" si="11"/>
        <v>4.1905503555545211E-2</v>
      </c>
      <c r="L98" s="38">
        <v>100</v>
      </c>
      <c r="M98" s="31">
        <f t="shared" si="12"/>
        <v>4.1905503555545209</v>
      </c>
      <c r="N98" s="39">
        <v>426</v>
      </c>
      <c r="O98" s="35">
        <v>15950000000</v>
      </c>
      <c r="P98" s="40">
        <f t="shared" si="13"/>
        <v>6794700000000</v>
      </c>
      <c r="Q98" s="35">
        <f t="shared" si="14"/>
        <v>20447451702000</v>
      </c>
      <c r="R98" s="35">
        <v>12316678087000</v>
      </c>
      <c r="S98" s="35">
        <f t="shared" si="15"/>
        <v>8130773615000</v>
      </c>
      <c r="T98" s="35">
        <f t="shared" si="16"/>
        <v>12316678087000</v>
      </c>
      <c r="U98" s="35">
        <f t="shared" si="17"/>
        <v>19111378087000</v>
      </c>
      <c r="V98" s="35">
        <f t="shared" si="18"/>
        <v>20447451702000</v>
      </c>
      <c r="W98" s="41">
        <f t="shared" si="19"/>
        <v>0.93465818457615835</v>
      </c>
    </row>
    <row r="99" spans="1:23" x14ac:dyDescent="0.25">
      <c r="A99" s="44">
        <v>20</v>
      </c>
      <c r="B99" s="44" t="s">
        <v>37</v>
      </c>
      <c r="C99" s="2">
        <v>2019</v>
      </c>
      <c r="D99" s="2">
        <v>26.53</v>
      </c>
      <c r="E99" s="23">
        <v>0</v>
      </c>
      <c r="F99" s="29">
        <v>6987805000000</v>
      </c>
      <c r="G99" s="17">
        <v>27650462178339</v>
      </c>
      <c r="H99" s="5">
        <f t="shared" si="10"/>
        <v>0.2527192838560996</v>
      </c>
      <c r="I99" s="16">
        <v>-2187771846923</v>
      </c>
      <c r="J99" s="17">
        <v>27650462178339</v>
      </c>
      <c r="K99" s="18">
        <f t="shared" si="11"/>
        <v>-7.9122433209701318E-2</v>
      </c>
      <c r="L99" s="26">
        <v>100</v>
      </c>
      <c r="M99" s="5">
        <f t="shared" si="12"/>
        <v>-7.9122433209701315</v>
      </c>
      <c r="N99" s="19">
        <v>138</v>
      </c>
      <c r="O99" s="17">
        <v>217964080010</v>
      </c>
      <c r="P99" s="20">
        <f t="shared" si="13"/>
        <v>30079043041380</v>
      </c>
      <c r="Q99" s="17">
        <f t="shared" si="14"/>
        <v>27650462178339</v>
      </c>
      <c r="R99" s="17">
        <v>14914975380320</v>
      </c>
      <c r="S99" s="17">
        <f t="shared" si="15"/>
        <v>12735486798019</v>
      </c>
      <c r="T99" s="17">
        <f t="shared" si="16"/>
        <v>14914975380320</v>
      </c>
      <c r="U99" s="17">
        <f t="shared" si="17"/>
        <v>44994018421700</v>
      </c>
      <c r="V99" s="17">
        <f t="shared" si="18"/>
        <v>27650462178339</v>
      </c>
      <c r="W99" s="21">
        <f t="shared" si="19"/>
        <v>1.6272429057966238</v>
      </c>
    </row>
    <row r="100" spans="1:23" x14ac:dyDescent="0.25">
      <c r="A100" s="44"/>
      <c r="B100" s="44"/>
      <c r="C100" s="2">
        <v>2020</v>
      </c>
      <c r="D100" s="2">
        <v>28.01</v>
      </c>
      <c r="E100" s="23">
        <v>0</v>
      </c>
      <c r="F100" s="29">
        <v>9407882876396</v>
      </c>
      <c r="G100" s="17">
        <v>38684276546076</v>
      </c>
      <c r="H100" s="5">
        <f t="shared" si="10"/>
        <v>0.24319655726766598</v>
      </c>
      <c r="I100" s="16">
        <v>-1523602951388</v>
      </c>
      <c r="J100" s="17">
        <v>38684276546076</v>
      </c>
      <c r="K100" s="18">
        <f t="shared" si="11"/>
        <v>-3.938558730892304E-2</v>
      </c>
      <c r="L100" s="26">
        <v>100</v>
      </c>
      <c r="M100" s="5">
        <f t="shared" si="12"/>
        <v>-3.938558730892304</v>
      </c>
      <c r="N100" s="19">
        <v>67</v>
      </c>
      <c r="O100" s="17">
        <v>255604032196</v>
      </c>
      <c r="P100" s="20">
        <f t="shared" si="13"/>
        <v>17125470157132</v>
      </c>
      <c r="Q100" s="17">
        <f t="shared" si="14"/>
        <v>38684276546076</v>
      </c>
      <c r="R100" s="17">
        <v>26318344155226</v>
      </c>
      <c r="S100" s="17">
        <f t="shared" si="15"/>
        <v>12365932390850</v>
      </c>
      <c r="T100" s="17">
        <f t="shared" si="16"/>
        <v>26318344155226</v>
      </c>
      <c r="U100" s="17">
        <f t="shared" si="17"/>
        <v>43443814312358</v>
      </c>
      <c r="V100" s="17">
        <f t="shared" si="18"/>
        <v>38684276546076</v>
      </c>
      <c r="W100" s="21">
        <f t="shared" si="19"/>
        <v>1.1230354601723782</v>
      </c>
    </row>
    <row r="101" spans="1:23" x14ac:dyDescent="0.25">
      <c r="A101" s="44"/>
      <c r="B101" s="44"/>
      <c r="C101" s="2">
        <v>2021</v>
      </c>
      <c r="D101" s="2">
        <v>35.22</v>
      </c>
      <c r="E101" s="23">
        <v>0</v>
      </c>
      <c r="F101" s="29">
        <v>10456828821565</v>
      </c>
      <c r="G101" s="17">
        <v>43357849742875</v>
      </c>
      <c r="H101" s="5">
        <f t="shared" si="10"/>
        <v>0.24117498638832688</v>
      </c>
      <c r="I101" s="16">
        <v>-435325081365</v>
      </c>
      <c r="J101" s="17">
        <v>43357849742875</v>
      </c>
      <c r="K101" s="18">
        <f t="shared" si="11"/>
        <v>-1.0040282992505574E-2</v>
      </c>
      <c r="L101" s="26">
        <v>100</v>
      </c>
      <c r="M101" s="5">
        <f t="shared" si="12"/>
        <v>-1.0040282992505574</v>
      </c>
      <c r="N101" s="19">
        <v>87</v>
      </c>
      <c r="O101" s="17">
        <v>308106549751</v>
      </c>
      <c r="P101" s="20">
        <f t="shared" si="13"/>
        <v>26805269828337</v>
      </c>
      <c r="Q101" s="17">
        <f t="shared" si="14"/>
        <v>43357849742875</v>
      </c>
      <c r="R101" s="17">
        <v>30704407248908</v>
      </c>
      <c r="S101" s="17">
        <f t="shared" si="15"/>
        <v>12653442493967</v>
      </c>
      <c r="T101" s="17">
        <f t="shared" si="16"/>
        <v>30704407248908</v>
      </c>
      <c r="U101" s="17">
        <f t="shared" si="17"/>
        <v>57509677077245</v>
      </c>
      <c r="V101" s="17">
        <f t="shared" si="18"/>
        <v>43357849742875</v>
      </c>
      <c r="W101" s="21">
        <f t="shared" si="19"/>
        <v>1.3263959679341701</v>
      </c>
    </row>
    <row r="102" spans="1:23" x14ac:dyDescent="0.25">
      <c r="A102" s="44"/>
      <c r="B102" s="44"/>
      <c r="C102" s="2">
        <v>2022</v>
      </c>
      <c r="D102" s="2">
        <v>35.979999999999997</v>
      </c>
      <c r="E102" s="23">
        <v>0</v>
      </c>
      <c r="F102" s="29">
        <v>11202579000000</v>
      </c>
      <c r="G102" s="17">
        <v>46492367225786</v>
      </c>
      <c r="H102" s="5">
        <f t="shared" si="10"/>
        <v>0.24095522917978521</v>
      </c>
      <c r="I102" s="16">
        <v>1064304591187</v>
      </c>
      <c r="J102" s="17">
        <v>46492367225786</v>
      </c>
      <c r="K102" s="18">
        <f t="shared" si="11"/>
        <v>2.2892028405830586E-2</v>
      </c>
      <c r="L102" s="26">
        <v>100</v>
      </c>
      <c r="M102" s="5">
        <f t="shared" si="12"/>
        <v>2.2892028405830587</v>
      </c>
      <c r="N102" s="19">
        <v>66</v>
      </c>
      <c r="O102" s="17">
        <v>335387994975</v>
      </c>
      <c r="P102" s="20">
        <f t="shared" si="13"/>
        <v>22135607668350</v>
      </c>
      <c r="Q102" s="17">
        <f t="shared" si="14"/>
        <v>46492367225786</v>
      </c>
      <c r="R102" s="17">
        <v>30732855026797</v>
      </c>
      <c r="S102" s="17">
        <f t="shared" si="15"/>
        <v>15759512198989</v>
      </c>
      <c r="T102" s="17">
        <f t="shared" si="16"/>
        <v>30732855026797</v>
      </c>
      <c r="U102" s="17">
        <f t="shared" si="17"/>
        <v>52868462695147</v>
      </c>
      <c r="V102" s="17">
        <f t="shared" si="18"/>
        <v>46492367225786</v>
      </c>
      <c r="W102" s="21">
        <f t="shared" si="19"/>
        <v>1.1371428440801059</v>
      </c>
    </row>
    <row r="103" spans="1:23" x14ac:dyDescent="0.25">
      <c r="A103" s="44"/>
      <c r="B103" s="44"/>
      <c r="C103" s="2">
        <v>2023</v>
      </c>
      <c r="D103" s="2">
        <v>37.950000000000003</v>
      </c>
      <c r="E103" s="23">
        <v>0</v>
      </c>
      <c r="F103" s="29">
        <v>11655708000000</v>
      </c>
      <c r="G103" s="17">
        <v>45044801000000</v>
      </c>
      <c r="H103" s="5">
        <f t="shared" si="10"/>
        <v>0.25875811949973981</v>
      </c>
      <c r="I103" s="16">
        <v>-108952000000</v>
      </c>
      <c r="J103" s="17">
        <v>45044801000000</v>
      </c>
      <c r="K103" s="18">
        <f t="shared" si="11"/>
        <v>-2.4187475042902287E-3</v>
      </c>
      <c r="L103" s="26">
        <v>100</v>
      </c>
      <c r="M103" s="5">
        <f t="shared" si="12"/>
        <v>-0.24187475042902287</v>
      </c>
      <c r="N103" s="19">
        <v>50</v>
      </c>
      <c r="O103" s="17">
        <v>335388083648</v>
      </c>
      <c r="P103" s="20">
        <f t="shared" si="13"/>
        <v>16769404182400</v>
      </c>
      <c r="Q103" s="17">
        <f t="shared" si="14"/>
        <v>45044801000000</v>
      </c>
      <c r="R103" s="17">
        <v>29372146000000</v>
      </c>
      <c r="S103" s="17">
        <f t="shared" si="15"/>
        <v>15672655000000</v>
      </c>
      <c r="T103" s="17">
        <f t="shared" si="16"/>
        <v>29372146000000</v>
      </c>
      <c r="U103" s="17">
        <f t="shared" si="17"/>
        <v>46141550182400</v>
      </c>
      <c r="V103" s="17">
        <f t="shared" si="18"/>
        <v>45044801000000</v>
      </c>
      <c r="W103" s="21">
        <f t="shared" si="19"/>
        <v>1.0243479637616781</v>
      </c>
    </row>
    <row r="104" spans="1:23" x14ac:dyDescent="0.25">
      <c r="A104" s="44">
        <v>21</v>
      </c>
      <c r="B104" s="44" t="s">
        <v>38</v>
      </c>
      <c r="C104" s="2">
        <v>2019</v>
      </c>
      <c r="D104" s="2">
        <v>31.68</v>
      </c>
      <c r="E104" s="23">
        <v>0</v>
      </c>
      <c r="F104" s="28">
        <v>110523819000000</v>
      </c>
      <c r="G104" s="17">
        <v>78647274000000</v>
      </c>
      <c r="H104" s="5">
        <f t="shared" si="10"/>
        <v>1.4053102336388672</v>
      </c>
      <c r="I104" s="16">
        <v>10880704000000</v>
      </c>
      <c r="J104" s="17">
        <v>78647274000000</v>
      </c>
      <c r="K104" s="18">
        <f t="shared" si="11"/>
        <v>0.13834813905946697</v>
      </c>
      <c r="L104" s="26">
        <v>100</v>
      </c>
      <c r="M104" s="5">
        <f t="shared" si="12"/>
        <v>13.834813905946696</v>
      </c>
      <c r="N104" s="19">
        <v>53000</v>
      </c>
      <c r="O104" s="17">
        <v>1924088000</v>
      </c>
      <c r="P104" s="20">
        <f t="shared" si="13"/>
        <v>101976664000000</v>
      </c>
      <c r="Q104" s="17">
        <f t="shared" si="14"/>
        <v>78647274000000</v>
      </c>
      <c r="R104" s="17">
        <v>27716516000000</v>
      </c>
      <c r="S104" s="17">
        <f t="shared" si="15"/>
        <v>50930758000000</v>
      </c>
      <c r="T104" s="17">
        <f t="shared" si="16"/>
        <v>27716516000000</v>
      </c>
      <c r="U104" s="17">
        <f t="shared" si="17"/>
        <v>129693180000000</v>
      </c>
      <c r="V104" s="17">
        <f t="shared" si="18"/>
        <v>78647274000000</v>
      </c>
      <c r="W104" s="21">
        <f t="shared" si="19"/>
        <v>1.6490486370830857</v>
      </c>
    </row>
    <row r="105" spans="1:23" x14ac:dyDescent="0.25">
      <c r="A105" s="44"/>
      <c r="B105" s="44"/>
      <c r="C105" s="2">
        <v>2020</v>
      </c>
      <c r="D105" s="2">
        <v>31.68</v>
      </c>
      <c r="E105" s="23">
        <v>0</v>
      </c>
      <c r="F105" s="28">
        <v>114477311000000</v>
      </c>
      <c r="G105" s="17">
        <v>78191409000000</v>
      </c>
      <c r="H105" s="5">
        <f t="shared" si="10"/>
        <v>1.4640650739520502</v>
      </c>
      <c r="I105" s="16">
        <v>7647729000000</v>
      </c>
      <c r="J105" s="17">
        <v>78191409000000</v>
      </c>
      <c r="K105" s="18">
        <f t="shared" si="11"/>
        <v>9.7807791134701255E-2</v>
      </c>
      <c r="L105" s="26">
        <v>100</v>
      </c>
      <c r="M105" s="5">
        <f t="shared" si="12"/>
        <v>9.7807791134701247</v>
      </c>
      <c r="N105" s="19">
        <v>41000</v>
      </c>
      <c r="O105" s="17">
        <v>1924088000</v>
      </c>
      <c r="P105" s="20">
        <f t="shared" si="13"/>
        <v>78887608000000</v>
      </c>
      <c r="Q105" s="17">
        <f t="shared" si="14"/>
        <v>78191409000000</v>
      </c>
      <c r="R105" s="17">
        <v>19668941000000</v>
      </c>
      <c r="S105" s="17">
        <f t="shared" si="15"/>
        <v>58522468000000</v>
      </c>
      <c r="T105" s="17">
        <f t="shared" si="16"/>
        <v>19668941000000</v>
      </c>
      <c r="U105" s="17">
        <f t="shared" si="17"/>
        <v>98556549000000</v>
      </c>
      <c r="V105" s="17">
        <f t="shared" si="18"/>
        <v>78191409000000</v>
      </c>
      <c r="W105" s="21">
        <f t="shared" si="19"/>
        <v>1.2604523982935261</v>
      </c>
    </row>
    <row r="106" spans="1:23" x14ac:dyDescent="0.25">
      <c r="A106" s="44"/>
      <c r="B106" s="44"/>
      <c r="C106" s="2">
        <v>2021</v>
      </c>
      <c r="D106" s="2">
        <v>32.61</v>
      </c>
      <c r="E106" s="23">
        <v>0</v>
      </c>
      <c r="F106" s="28">
        <v>124881266000000</v>
      </c>
      <c r="G106" s="17">
        <v>89964369000000</v>
      </c>
      <c r="H106" s="5">
        <f t="shared" si="10"/>
        <v>1.388119178605032</v>
      </c>
      <c r="I106" s="16">
        <v>5605321000000</v>
      </c>
      <c r="J106" s="17">
        <v>89964369000000</v>
      </c>
      <c r="K106" s="18">
        <f t="shared" si="11"/>
        <v>6.2306011394355466E-2</v>
      </c>
      <c r="L106" s="26">
        <v>100</v>
      </c>
      <c r="M106" s="5">
        <f t="shared" si="12"/>
        <v>6.2306011394355467</v>
      </c>
      <c r="N106" s="19">
        <v>30600</v>
      </c>
      <c r="O106" s="17">
        <v>1924088000</v>
      </c>
      <c r="P106" s="20">
        <f t="shared" si="13"/>
        <v>58877092800000</v>
      </c>
      <c r="Q106" s="17">
        <f t="shared" si="14"/>
        <v>89964369000000</v>
      </c>
      <c r="R106" s="17">
        <v>30676095000000</v>
      </c>
      <c r="S106" s="17">
        <f t="shared" si="15"/>
        <v>59288274000000</v>
      </c>
      <c r="T106" s="17">
        <f t="shared" si="16"/>
        <v>30676095000000</v>
      </c>
      <c r="U106" s="17">
        <f t="shared" si="17"/>
        <v>89553187800000</v>
      </c>
      <c r="V106" s="17">
        <f t="shared" si="18"/>
        <v>89964369000000</v>
      </c>
      <c r="W106" s="21">
        <f t="shared" si="19"/>
        <v>0.99542951054322404</v>
      </c>
    </row>
    <row r="107" spans="1:23" x14ac:dyDescent="0.25">
      <c r="A107" s="44"/>
      <c r="B107" s="44"/>
      <c r="C107" s="2">
        <v>2022</v>
      </c>
      <c r="D107" s="2">
        <v>33.450000000000003</v>
      </c>
      <c r="E107" s="23">
        <v>0</v>
      </c>
      <c r="F107" s="28">
        <v>124682692000000</v>
      </c>
      <c r="G107" s="17">
        <v>88562617000000</v>
      </c>
      <c r="H107" s="5">
        <f t="shared" si="10"/>
        <v>1.4078478733301207</v>
      </c>
      <c r="I107" s="16">
        <v>2779742000000</v>
      </c>
      <c r="J107" s="17">
        <v>88562617000000</v>
      </c>
      <c r="K107" s="18">
        <f t="shared" si="11"/>
        <v>3.138730645233756E-2</v>
      </c>
      <c r="L107" s="26">
        <v>100</v>
      </c>
      <c r="M107" s="5">
        <f t="shared" si="12"/>
        <v>3.138730645233756</v>
      </c>
      <c r="N107" s="19">
        <v>18000</v>
      </c>
      <c r="O107" s="17">
        <v>1924088000</v>
      </c>
      <c r="P107" s="20">
        <f t="shared" si="13"/>
        <v>34633584000000</v>
      </c>
      <c r="Q107" s="17">
        <f t="shared" si="14"/>
        <v>88562617000000</v>
      </c>
      <c r="R107" s="17">
        <v>30706651000000</v>
      </c>
      <c r="S107" s="17">
        <f t="shared" si="15"/>
        <v>57855966000000</v>
      </c>
      <c r="T107" s="17">
        <f t="shared" si="16"/>
        <v>30706651000000</v>
      </c>
      <c r="U107" s="17">
        <f t="shared" si="17"/>
        <v>65340235000000</v>
      </c>
      <c r="V107" s="17">
        <f t="shared" si="18"/>
        <v>88562617000000</v>
      </c>
      <c r="W107" s="21">
        <f t="shared" si="19"/>
        <v>0.73778572961546518</v>
      </c>
    </row>
    <row r="108" spans="1:23" x14ac:dyDescent="0.25">
      <c r="A108" s="44"/>
      <c r="B108" s="44"/>
      <c r="C108" s="2">
        <v>2023</v>
      </c>
      <c r="D108" s="2">
        <v>34.18</v>
      </c>
      <c r="E108" s="23">
        <v>0</v>
      </c>
      <c r="F108" s="29">
        <v>118952997000000</v>
      </c>
      <c r="G108" s="17">
        <v>92450823000000</v>
      </c>
      <c r="H108" s="5">
        <f t="shared" si="10"/>
        <v>1.2866623913126225</v>
      </c>
      <c r="I108" s="16">
        <v>5324516000000</v>
      </c>
      <c r="J108" s="17">
        <v>92450823000000</v>
      </c>
      <c r="K108" s="18">
        <f t="shared" si="11"/>
        <v>5.7592954040008922E-2</v>
      </c>
      <c r="L108" s="26">
        <v>100</v>
      </c>
      <c r="M108" s="5">
        <f t="shared" si="12"/>
        <v>5.7592954040008921</v>
      </c>
      <c r="N108" s="19">
        <v>20325</v>
      </c>
      <c r="O108" s="17">
        <v>1924088000</v>
      </c>
      <c r="P108" s="20">
        <f t="shared" si="13"/>
        <v>39107088600000</v>
      </c>
      <c r="Q108" s="17">
        <f t="shared" si="14"/>
        <v>92450823000000</v>
      </c>
      <c r="R108" s="17">
        <v>31587980000000</v>
      </c>
      <c r="S108" s="17">
        <f t="shared" si="15"/>
        <v>60862843000000</v>
      </c>
      <c r="T108" s="17">
        <f t="shared" si="16"/>
        <v>31587980000000</v>
      </c>
      <c r="U108" s="17">
        <f t="shared" si="17"/>
        <v>70695068600000</v>
      </c>
      <c r="V108" s="17">
        <f t="shared" si="18"/>
        <v>92450823000000</v>
      </c>
      <c r="W108" s="21">
        <f t="shared" si="19"/>
        <v>0.76467754754330308</v>
      </c>
    </row>
    <row r="109" spans="1:23" x14ac:dyDescent="0.25">
      <c r="A109" s="44">
        <v>22</v>
      </c>
      <c r="B109" s="44" t="s">
        <v>39</v>
      </c>
      <c r="C109" s="2">
        <v>2019</v>
      </c>
      <c r="D109" s="25">
        <v>0</v>
      </c>
      <c r="E109" s="23">
        <v>0</v>
      </c>
      <c r="F109" s="29">
        <v>3630940000000</v>
      </c>
      <c r="G109" s="17">
        <v>5047787000000</v>
      </c>
      <c r="H109" s="5">
        <f t="shared" si="10"/>
        <v>0.71931323568129957</v>
      </c>
      <c r="I109" s="16">
        <v>343920000000</v>
      </c>
      <c r="J109" s="17">
        <v>5047787000000</v>
      </c>
      <c r="K109" s="18">
        <f t="shared" si="11"/>
        <v>6.8132827316208067E-2</v>
      </c>
      <c r="L109" s="26">
        <v>100</v>
      </c>
      <c r="M109" s="5">
        <f t="shared" si="12"/>
        <v>6.8132827316208067</v>
      </c>
      <c r="N109" s="19">
        <v>3580</v>
      </c>
      <c r="O109" s="17">
        <v>2973000000</v>
      </c>
      <c r="P109" s="20">
        <f t="shared" si="13"/>
        <v>10643340000000</v>
      </c>
      <c r="Q109" s="17">
        <f t="shared" si="14"/>
        <v>5047787000000</v>
      </c>
      <c r="R109" s="17">
        <v>2283353000000</v>
      </c>
      <c r="S109" s="17">
        <f t="shared" si="15"/>
        <v>2764434000000</v>
      </c>
      <c r="T109" s="17">
        <f t="shared" si="16"/>
        <v>2283353000000</v>
      </c>
      <c r="U109" s="17">
        <f t="shared" si="17"/>
        <v>12926693000000</v>
      </c>
      <c r="V109" s="17">
        <f t="shared" si="18"/>
        <v>5047787000000</v>
      </c>
      <c r="W109" s="21">
        <f t="shared" si="19"/>
        <v>2.5608634041016392</v>
      </c>
    </row>
    <row r="110" spans="1:23" x14ac:dyDescent="0.25">
      <c r="A110" s="44"/>
      <c r="B110" s="44"/>
      <c r="C110" s="2">
        <v>2020</v>
      </c>
      <c r="D110" s="25">
        <v>0</v>
      </c>
      <c r="E110" s="23">
        <v>0</v>
      </c>
      <c r="F110" s="28">
        <v>4416042000000</v>
      </c>
      <c r="G110" s="17">
        <v>6355254000000</v>
      </c>
      <c r="H110" s="5">
        <f t="shared" si="10"/>
        <v>0.69486475284858795</v>
      </c>
      <c r="I110" s="16">
        <v>645638000000</v>
      </c>
      <c r="J110" s="17">
        <v>6355254000000</v>
      </c>
      <c r="K110" s="18">
        <f t="shared" si="11"/>
        <v>0.10159121885608349</v>
      </c>
      <c r="L110" s="26">
        <v>100</v>
      </c>
      <c r="M110" s="5">
        <f t="shared" si="12"/>
        <v>10.15912188560835</v>
      </c>
      <c r="N110" s="19">
        <v>3530</v>
      </c>
      <c r="O110" s="17">
        <v>2978000000</v>
      </c>
      <c r="P110" s="20">
        <f t="shared" si="13"/>
        <v>10512340000000</v>
      </c>
      <c r="Q110" s="17">
        <f t="shared" si="14"/>
        <v>6355254000000</v>
      </c>
      <c r="R110" s="17">
        <v>2973077000000</v>
      </c>
      <c r="S110" s="17">
        <f t="shared" si="15"/>
        <v>3382177000000</v>
      </c>
      <c r="T110" s="17">
        <f t="shared" si="16"/>
        <v>2973077000000</v>
      </c>
      <c r="U110" s="17">
        <f t="shared" si="17"/>
        <v>13485417000000</v>
      </c>
      <c r="V110" s="17">
        <f t="shared" si="18"/>
        <v>6355254000000</v>
      </c>
      <c r="W110" s="21">
        <f t="shared" si="19"/>
        <v>2.1219320266349699</v>
      </c>
    </row>
    <row r="111" spans="1:23" x14ac:dyDescent="0.25">
      <c r="A111" s="44"/>
      <c r="B111" s="44"/>
      <c r="C111" s="2">
        <v>2021</v>
      </c>
      <c r="D111" s="2">
        <v>32.57</v>
      </c>
      <c r="E111" s="23">
        <v>0</v>
      </c>
      <c r="F111" s="29">
        <v>5820123000000</v>
      </c>
      <c r="G111" s="17">
        <v>7573090000000</v>
      </c>
      <c r="H111" s="5">
        <f t="shared" si="10"/>
        <v>0.76852684967430729</v>
      </c>
      <c r="I111" s="16">
        <v>1290641000000</v>
      </c>
      <c r="J111" s="17">
        <v>7573090000000</v>
      </c>
      <c r="K111" s="18">
        <f t="shared" si="11"/>
        <v>0.17042462191786972</v>
      </c>
      <c r="L111" s="26">
        <v>100</v>
      </c>
      <c r="M111" s="5">
        <f t="shared" si="12"/>
        <v>17.042462191786971</v>
      </c>
      <c r="N111" s="19">
        <v>1070</v>
      </c>
      <c r="O111" s="17">
        <v>14890000000</v>
      </c>
      <c r="P111" s="20">
        <f t="shared" si="13"/>
        <v>15932300000000</v>
      </c>
      <c r="Q111" s="17">
        <f t="shared" si="14"/>
        <v>7573090000000</v>
      </c>
      <c r="R111" s="17">
        <v>3140498000000</v>
      </c>
      <c r="S111" s="17">
        <f t="shared" si="15"/>
        <v>4432592000000</v>
      </c>
      <c r="T111" s="17">
        <f t="shared" si="16"/>
        <v>3140498000000</v>
      </c>
      <c r="U111" s="17">
        <f t="shared" si="17"/>
        <v>19072798000000</v>
      </c>
      <c r="V111" s="17">
        <f t="shared" si="18"/>
        <v>7573090000000</v>
      </c>
      <c r="W111" s="21">
        <f t="shared" si="19"/>
        <v>2.5184961488639379</v>
      </c>
    </row>
    <row r="112" spans="1:23" s="42" customFormat="1" x14ac:dyDescent="0.25">
      <c r="A112" s="44"/>
      <c r="B112" s="44"/>
      <c r="C112" s="32">
        <v>2022</v>
      </c>
      <c r="D112" s="32">
        <v>30.69</v>
      </c>
      <c r="E112" s="33">
        <v>0</v>
      </c>
      <c r="F112" s="34">
        <v>4901810000000</v>
      </c>
      <c r="G112" s="35">
        <v>7591485000000</v>
      </c>
      <c r="H112" s="31">
        <f t="shared" si="10"/>
        <v>0.6456984371305482</v>
      </c>
      <c r="I112" s="36">
        <v>378773000000</v>
      </c>
      <c r="J112" s="35">
        <v>7591485000000</v>
      </c>
      <c r="K112" s="37">
        <f t="shared" si="11"/>
        <v>4.9894454115367415E-2</v>
      </c>
      <c r="L112" s="38">
        <v>100</v>
      </c>
      <c r="M112" s="31">
        <f t="shared" si="12"/>
        <v>4.9894454115367415</v>
      </c>
      <c r="N112" s="39">
        <v>1550</v>
      </c>
      <c r="O112" s="35">
        <v>14965054669</v>
      </c>
      <c r="P112" s="40">
        <f t="shared" si="13"/>
        <v>23195834736950</v>
      </c>
      <c r="Q112" s="35">
        <f t="shared" si="14"/>
        <v>7591485000000</v>
      </c>
      <c r="R112" s="35">
        <v>2906012000000</v>
      </c>
      <c r="S112" s="35">
        <f t="shared" si="15"/>
        <v>4685473000000</v>
      </c>
      <c r="T112" s="35">
        <f t="shared" si="16"/>
        <v>2906012000000</v>
      </c>
      <c r="U112" s="35">
        <f t="shared" si="17"/>
        <v>26101846736950</v>
      </c>
      <c r="V112" s="35">
        <f t="shared" si="18"/>
        <v>7591485000000</v>
      </c>
      <c r="W112" s="41">
        <f t="shared" si="19"/>
        <v>3.4383057777167445</v>
      </c>
    </row>
    <row r="113" spans="1:23" s="42" customFormat="1" x14ac:dyDescent="0.25">
      <c r="A113" s="44"/>
      <c r="B113" s="44"/>
      <c r="C113" s="32">
        <v>2023</v>
      </c>
      <c r="D113" s="32">
        <v>0</v>
      </c>
      <c r="E113" s="33">
        <v>0</v>
      </c>
      <c r="F113" s="43">
        <v>5784086000000</v>
      </c>
      <c r="G113" s="35">
        <v>8802651000000</v>
      </c>
      <c r="H113" s="31">
        <f t="shared" si="10"/>
        <v>0.65708455327832493</v>
      </c>
      <c r="I113" s="36">
        <v>559284000000</v>
      </c>
      <c r="J113" s="35">
        <v>8802651000000</v>
      </c>
      <c r="K113" s="37">
        <f t="shared" si="11"/>
        <v>6.3535859822228549E-2</v>
      </c>
      <c r="L113" s="38">
        <v>100</v>
      </c>
      <c r="M113" s="31">
        <f t="shared" si="12"/>
        <v>6.3535859822228549</v>
      </c>
      <c r="N113" s="39">
        <v>1490</v>
      </c>
      <c r="O113" s="35">
        <v>15034831430</v>
      </c>
      <c r="P113" s="40">
        <f t="shared" si="13"/>
        <v>22401898830700</v>
      </c>
      <c r="Q113" s="35">
        <f t="shared" si="14"/>
        <v>8802651000000</v>
      </c>
      <c r="R113" s="35">
        <v>3604325000000</v>
      </c>
      <c r="S113" s="35">
        <f t="shared" si="15"/>
        <v>5198326000000</v>
      </c>
      <c r="T113" s="35">
        <f t="shared" si="16"/>
        <v>3604325000000</v>
      </c>
      <c r="U113" s="35">
        <f t="shared" si="17"/>
        <v>26006223830700</v>
      </c>
      <c r="V113" s="35">
        <f t="shared" si="18"/>
        <v>8802651000000</v>
      </c>
      <c r="W113" s="41">
        <f t="shared" si="19"/>
        <v>2.9543627062688276</v>
      </c>
    </row>
    <row r="114" spans="1:23" x14ac:dyDescent="0.25">
      <c r="A114" s="44">
        <v>23</v>
      </c>
      <c r="B114" s="44" t="s">
        <v>40</v>
      </c>
      <c r="C114" s="2">
        <v>2019</v>
      </c>
      <c r="D114" s="2">
        <v>42.42</v>
      </c>
      <c r="E114" s="23">
        <v>0</v>
      </c>
      <c r="F114" s="28">
        <v>12267782000000</v>
      </c>
      <c r="G114" s="17">
        <v>6054384000000</v>
      </c>
      <c r="H114" s="5">
        <f t="shared" si="10"/>
        <v>2.0262642739542125</v>
      </c>
      <c r="I114" s="16">
        <v>-28216000000</v>
      </c>
      <c r="J114" s="17">
        <v>6054384000000</v>
      </c>
      <c r="K114" s="18">
        <f t="shared" si="11"/>
        <v>-4.6604245782890545E-3</v>
      </c>
      <c r="L114" s="26">
        <v>100</v>
      </c>
      <c r="M114" s="5">
        <f t="shared" si="12"/>
        <v>-0.46604245782890547</v>
      </c>
      <c r="N114" s="19">
        <v>890</v>
      </c>
      <c r="O114" s="17">
        <v>4183634000</v>
      </c>
      <c r="P114" s="20">
        <f t="shared" si="13"/>
        <v>3723434260000</v>
      </c>
      <c r="Q114" s="17">
        <f t="shared" si="14"/>
        <v>6054384000000</v>
      </c>
      <c r="R114" s="17">
        <v>2387822000000</v>
      </c>
      <c r="S114" s="17">
        <f t="shared" si="15"/>
        <v>3666562000000</v>
      </c>
      <c r="T114" s="17">
        <f t="shared" si="16"/>
        <v>2387822000000</v>
      </c>
      <c r="U114" s="17">
        <f t="shared" si="17"/>
        <v>6111256260000</v>
      </c>
      <c r="V114" s="17">
        <f t="shared" si="18"/>
        <v>6054384000000</v>
      </c>
      <c r="W114" s="21">
        <f t="shared" si="19"/>
        <v>1.0093935667113285</v>
      </c>
    </row>
    <row r="115" spans="1:23" s="42" customFormat="1" x14ac:dyDescent="0.25">
      <c r="A115" s="44"/>
      <c r="B115" s="44"/>
      <c r="C115" s="32">
        <v>2020</v>
      </c>
      <c r="D115" s="32">
        <v>40.49</v>
      </c>
      <c r="E115" s="33">
        <v>0</v>
      </c>
      <c r="F115" s="34">
        <v>3559333000000</v>
      </c>
      <c r="G115" s="35">
        <v>4838417000000</v>
      </c>
      <c r="H115" s="31">
        <f t="shared" si="10"/>
        <v>0.73563998307710976</v>
      </c>
      <c r="I115" s="36">
        <v>-1214602000000</v>
      </c>
      <c r="J115" s="35">
        <v>4838417000000</v>
      </c>
      <c r="K115" s="37">
        <f t="shared" si="11"/>
        <v>-0.25103293081187505</v>
      </c>
      <c r="L115" s="38">
        <v>100</v>
      </c>
      <c r="M115" s="31">
        <f t="shared" si="12"/>
        <v>-25.103293081187505</v>
      </c>
      <c r="N115" s="39">
        <v>830</v>
      </c>
      <c r="O115" s="35">
        <v>4183634000</v>
      </c>
      <c r="P115" s="40">
        <f t="shared" si="13"/>
        <v>3472416220000</v>
      </c>
      <c r="Q115" s="35">
        <f t="shared" si="14"/>
        <v>4838417000000</v>
      </c>
      <c r="R115" s="35">
        <v>2983729000000</v>
      </c>
      <c r="S115" s="35">
        <f t="shared" si="15"/>
        <v>1854688000000</v>
      </c>
      <c r="T115" s="35">
        <f t="shared" si="16"/>
        <v>2983729000000</v>
      </c>
      <c r="U115" s="35">
        <f t="shared" si="17"/>
        <v>6456145220000</v>
      </c>
      <c r="V115" s="35">
        <f t="shared" si="18"/>
        <v>4838417000000</v>
      </c>
      <c r="W115" s="41">
        <f t="shared" si="19"/>
        <v>1.3343507225607052</v>
      </c>
    </row>
    <row r="116" spans="1:23" s="42" customFormat="1" x14ac:dyDescent="0.25">
      <c r="A116" s="44"/>
      <c r="B116" s="44"/>
      <c r="C116" s="32">
        <v>2021</v>
      </c>
      <c r="D116" s="32">
        <v>42.09</v>
      </c>
      <c r="E116" s="33">
        <v>0</v>
      </c>
      <c r="F116" s="34">
        <v>3481227000000</v>
      </c>
      <c r="G116" s="35">
        <v>6273516000000</v>
      </c>
      <c r="H116" s="31">
        <f t="shared" si="10"/>
        <v>0.55490844368612435</v>
      </c>
      <c r="I116" s="36">
        <v>-963526000000</v>
      </c>
      <c r="J116" s="35">
        <v>6273516000000</v>
      </c>
      <c r="K116" s="37">
        <f t="shared" si="11"/>
        <v>-0.15358628239730321</v>
      </c>
      <c r="L116" s="38">
        <v>100</v>
      </c>
      <c r="M116" s="31">
        <f t="shared" si="12"/>
        <v>-15.35862823973032</v>
      </c>
      <c r="N116" s="39">
        <v>1840</v>
      </c>
      <c r="O116" s="35">
        <v>4183634000</v>
      </c>
      <c r="P116" s="40">
        <f t="shared" si="13"/>
        <v>7697886560000</v>
      </c>
      <c r="Q116" s="35">
        <f t="shared" si="14"/>
        <v>6273516000000</v>
      </c>
      <c r="R116" s="35">
        <v>5399696000000</v>
      </c>
      <c r="S116" s="35">
        <f t="shared" si="15"/>
        <v>873820000000</v>
      </c>
      <c r="T116" s="35">
        <f t="shared" si="16"/>
        <v>5399696000000</v>
      </c>
      <c r="U116" s="35">
        <f t="shared" si="17"/>
        <v>13097582560000</v>
      </c>
      <c r="V116" s="35">
        <f t="shared" si="18"/>
        <v>6273516000000</v>
      </c>
      <c r="W116" s="41">
        <f t="shared" si="19"/>
        <v>2.0877578952536346</v>
      </c>
    </row>
    <row r="117" spans="1:23" x14ac:dyDescent="0.25">
      <c r="A117" s="44"/>
      <c r="B117" s="44"/>
      <c r="C117" s="2">
        <v>2022</v>
      </c>
      <c r="D117" s="2">
        <v>44.68</v>
      </c>
      <c r="E117" s="23">
        <v>0</v>
      </c>
      <c r="F117" s="28">
        <v>4436667000000</v>
      </c>
      <c r="G117" s="17">
        <v>6910567000000</v>
      </c>
      <c r="H117" s="5">
        <f t="shared" si="10"/>
        <v>0.64201200856601204</v>
      </c>
      <c r="I117" s="16">
        <v>59111000000</v>
      </c>
      <c r="J117" s="17">
        <v>6910567000000</v>
      </c>
      <c r="K117" s="18">
        <f t="shared" si="11"/>
        <v>8.5537120181310745E-3</v>
      </c>
      <c r="L117" s="26">
        <v>100</v>
      </c>
      <c r="M117" s="5">
        <f t="shared" si="12"/>
        <v>0.85537120181310744</v>
      </c>
      <c r="N117" s="19">
        <v>1500</v>
      </c>
      <c r="O117" s="17">
        <v>4183634000</v>
      </c>
      <c r="P117" s="20">
        <f t="shared" si="13"/>
        <v>6275451000000</v>
      </c>
      <c r="Q117" s="17">
        <f t="shared" si="14"/>
        <v>6910567000000</v>
      </c>
      <c r="R117" s="17">
        <v>5972429000000</v>
      </c>
      <c r="S117" s="17">
        <f t="shared" si="15"/>
        <v>938138000000</v>
      </c>
      <c r="T117" s="17">
        <f t="shared" si="16"/>
        <v>5972429000000</v>
      </c>
      <c r="U117" s="17">
        <f t="shared" si="17"/>
        <v>12247880000000</v>
      </c>
      <c r="V117" s="17">
        <f t="shared" si="18"/>
        <v>6910567000000</v>
      </c>
      <c r="W117" s="21">
        <f t="shared" si="19"/>
        <v>1.7723408223956152</v>
      </c>
    </row>
    <row r="118" spans="1:23" x14ac:dyDescent="0.25">
      <c r="A118" s="44"/>
      <c r="B118" s="44"/>
      <c r="C118" s="2">
        <v>2023</v>
      </c>
      <c r="D118" s="2">
        <v>44.49</v>
      </c>
      <c r="E118" s="23">
        <v>0</v>
      </c>
      <c r="F118" s="28">
        <v>5097517000000</v>
      </c>
      <c r="G118" s="17">
        <v>5766226000000</v>
      </c>
      <c r="H118" s="5">
        <f t="shared" si="10"/>
        <v>0.88403003975217065</v>
      </c>
      <c r="I118" s="16">
        <v>-132165000000</v>
      </c>
      <c r="J118" s="17">
        <v>5766226000000</v>
      </c>
      <c r="K118" s="18">
        <f t="shared" si="11"/>
        <v>-2.2920537627210587E-2</v>
      </c>
      <c r="L118" s="26">
        <v>100</v>
      </c>
      <c r="M118" s="5">
        <f t="shared" si="12"/>
        <v>-2.2920537627210589</v>
      </c>
      <c r="N118" s="19">
        <v>885</v>
      </c>
      <c r="O118" s="17">
        <v>4183634000</v>
      </c>
      <c r="P118" s="20">
        <f t="shared" si="13"/>
        <v>3702516090000</v>
      </c>
      <c r="Q118" s="17">
        <f t="shared" si="14"/>
        <v>5766226000000</v>
      </c>
      <c r="R118" s="17">
        <v>4346104000000</v>
      </c>
      <c r="S118" s="17">
        <f t="shared" si="15"/>
        <v>1420122000000</v>
      </c>
      <c r="T118" s="17">
        <f t="shared" si="16"/>
        <v>4346104000000</v>
      </c>
      <c r="U118" s="17">
        <f t="shared" si="17"/>
        <v>8048620090000</v>
      </c>
      <c r="V118" s="17">
        <f t="shared" si="18"/>
        <v>5766226000000</v>
      </c>
      <c r="W118" s="21">
        <f t="shared" si="19"/>
        <v>1.3958211297996297</v>
      </c>
    </row>
    <row r="119" spans="1:23" s="42" customFormat="1" x14ac:dyDescent="0.25">
      <c r="A119" s="44">
        <v>24</v>
      </c>
      <c r="B119" s="44" t="s">
        <v>41</v>
      </c>
      <c r="C119" s="32">
        <v>2019</v>
      </c>
      <c r="D119" s="31">
        <v>31.3</v>
      </c>
      <c r="E119" s="33">
        <v>0</v>
      </c>
      <c r="F119" s="43">
        <v>42296703000000</v>
      </c>
      <c r="G119" s="35">
        <v>38709314000000</v>
      </c>
      <c r="H119" s="31">
        <f t="shared" si="10"/>
        <v>1.0926750858979315</v>
      </c>
      <c r="I119" s="36">
        <v>5360029000000</v>
      </c>
      <c r="J119" s="35">
        <v>38709314000000</v>
      </c>
      <c r="K119" s="37">
        <f t="shared" si="11"/>
        <v>0.13846871582379372</v>
      </c>
      <c r="L119" s="38">
        <v>100</v>
      </c>
      <c r="M119" s="31">
        <f t="shared" si="12"/>
        <v>13.846871582379372</v>
      </c>
      <c r="N119" s="39">
        <v>11150</v>
      </c>
      <c r="O119" s="35">
        <v>11662000000</v>
      </c>
      <c r="P119" s="40">
        <f t="shared" si="13"/>
        <v>130031300000000</v>
      </c>
      <c r="Q119" s="35">
        <f t="shared" si="14"/>
        <v>38709314000000</v>
      </c>
      <c r="R119" s="35">
        <v>12038210000000</v>
      </c>
      <c r="S119" s="35">
        <f t="shared" si="15"/>
        <v>26671104000000</v>
      </c>
      <c r="T119" s="35">
        <f t="shared" si="16"/>
        <v>12038210000000</v>
      </c>
      <c r="U119" s="35">
        <f t="shared" si="17"/>
        <v>142069510000000</v>
      </c>
      <c r="V119" s="35">
        <f t="shared" si="18"/>
        <v>38709314000000</v>
      </c>
      <c r="W119" s="41">
        <f t="shared" si="19"/>
        <v>3.6701634650513308</v>
      </c>
    </row>
    <row r="120" spans="1:23" x14ac:dyDescent="0.25">
      <c r="A120" s="44"/>
      <c r="B120" s="44"/>
      <c r="C120" s="2">
        <v>2020</v>
      </c>
      <c r="D120" s="5">
        <v>31.3</v>
      </c>
      <c r="E120" s="23">
        <v>0</v>
      </c>
      <c r="F120" s="28">
        <v>46641048000000</v>
      </c>
      <c r="G120" s="17">
        <v>103588325000000</v>
      </c>
      <c r="H120" s="5">
        <f t="shared" si="10"/>
        <v>0.4502539065092519</v>
      </c>
      <c r="I120" s="16">
        <v>7418574000000</v>
      </c>
      <c r="J120" s="17">
        <v>103588325000000</v>
      </c>
      <c r="K120" s="18">
        <f t="shared" si="11"/>
        <v>7.1615927760198844E-2</v>
      </c>
      <c r="L120" s="26">
        <v>100</v>
      </c>
      <c r="M120" s="5">
        <f t="shared" si="12"/>
        <v>7.1615927760198845</v>
      </c>
      <c r="N120" s="19">
        <v>9575</v>
      </c>
      <c r="O120" s="17">
        <v>11662000000</v>
      </c>
      <c r="P120" s="20">
        <f t="shared" si="13"/>
        <v>111663650000000</v>
      </c>
      <c r="Q120" s="17">
        <f t="shared" si="14"/>
        <v>103588325000000</v>
      </c>
      <c r="R120" s="17">
        <v>53270272000000</v>
      </c>
      <c r="S120" s="17">
        <f t="shared" si="15"/>
        <v>50318053000000</v>
      </c>
      <c r="T120" s="17">
        <f t="shared" si="16"/>
        <v>53270272000000</v>
      </c>
      <c r="U120" s="17">
        <f t="shared" si="17"/>
        <v>164933922000000</v>
      </c>
      <c r="V120" s="17">
        <f t="shared" si="18"/>
        <v>103588325000000</v>
      </c>
      <c r="W120" s="21">
        <f t="shared" si="19"/>
        <v>1.5922057046486657</v>
      </c>
    </row>
    <row r="121" spans="1:23" x14ac:dyDescent="0.25">
      <c r="A121" s="44"/>
      <c r="B121" s="44"/>
      <c r="C121" s="2">
        <v>2021</v>
      </c>
      <c r="D121" s="5">
        <v>51.15</v>
      </c>
      <c r="E121" s="23">
        <v>0</v>
      </c>
      <c r="F121" s="28">
        <v>56803733000000</v>
      </c>
      <c r="G121" s="17">
        <v>118015311000000</v>
      </c>
      <c r="H121" s="5">
        <f t="shared" si="10"/>
        <v>0.48132511382357834</v>
      </c>
      <c r="I121" s="16">
        <v>7911943000000</v>
      </c>
      <c r="J121" s="17">
        <v>118015311000000</v>
      </c>
      <c r="K121" s="18">
        <f t="shared" si="11"/>
        <v>6.7041665466610514E-2</v>
      </c>
      <c r="L121" s="26">
        <v>100</v>
      </c>
      <c r="M121" s="5">
        <f t="shared" si="12"/>
        <v>6.7041665466610514</v>
      </c>
      <c r="N121" s="19">
        <v>8700</v>
      </c>
      <c r="O121" s="17">
        <v>11662000000</v>
      </c>
      <c r="P121" s="20">
        <f t="shared" si="13"/>
        <v>101459400000000</v>
      </c>
      <c r="Q121" s="17">
        <f t="shared" si="14"/>
        <v>118015311000000</v>
      </c>
      <c r="R121" s="17">
        <v>63074704000000</v>
      </c>
      <c r="S121" s="17">
        <f t="shared" si="15"/>
        <v>54940607000000</v>
      </c>
      <c r="T121" s="17">
        <f t="shared" si="16"/>
        <v>63074704000000</v>
      </c>
      <c r="U121" s="17">
        <f t="shared" si="17"/>
        <v>164534104000000</v>
      </c>
      <c r="V121" s="17">
        <f t="shared" si="18"/>
        <v>118015311000000</v>
      </c>
      <c r="W121" s="21">
        <f t="shared" si="19"/>
        <v>1.3941759133270428</v>
      </c>
    </row>
    <row r="122" spans="1:23" x14ac:dyDescent="0.25">
      <c r="A122" s="44"/>
      <c r="B122" s="44"/>
      <c r="C122" s="2">
        <v>2022</v>
      </c>
      <c r="D122" s="5">
        <v>52.41</v>
      </c>
      <c r="E122" s="23">
        <v>0</v>
      </c>
      <c r="F122" s="28">
        <v>64797516000000</v>
      </c>
      <c r="G122" s="17">
        <v>115305536000000</v>
      </c>
      <c r="H122" s="5">
        <f t="shared" si="10"/>
        <v>0.56196361638698766</v>
      </c>
      <c r="I122" s="16">
        <v>5722194000000</v>
      </c>
      <c r="J122" s="17">
        <v>115305536000000</v>
      </c>
      <c r="K122" s="18">
        <f t="shared" si="11"/>
        <v>4.9626359657180728E-2</v>
      </c>
      <c r="L122" s="26">
        <v>100</v>
      </c>
      <c r="M122" s="5">
        <f t="shared" si="12"/>
        <v>4.9626359657180732</v>
      </c>
      <c r="N122" s="19">
        <v>10000</v>
      </c>
      <c r="O122" s="17">
        <v>11662000000</v>
      </c>
      <c r="P122" s="20">
        <f t="shared" si="13"/>
        <v>116620000000000</v>
      </c>
      <c r="Q122" s="17">
        <f t="shared" si="14"/>
        <v>115305536000000</v>
      </c>
      <c r="R122" s="17">
        <v>57832529000000</v>
      </c>
      <c r="S122" s="17">
        <f t="shared" si="15"/>
        <v>57473007000000</v>
      </c>
      <c r="T122" s="17">
        <f t="shared" si="16"/>
        <v>57832529000000</v>
      </c>
      <c r="U122" s="17">
        <f t="shared" si="17"/>
        <v>174452529000000</v>
      </c>
      <c r="V122" s="17">
        <f t="shared" si="18"/>
        <v>115305536000000</v>
      </c>
      <c r="W122" s="21">
        <f t="shared" si="19"/>
        <v>1.5129588313955715</v>
      </c>
    </row>
    <row r="123" spans="1:23" x14ac:dyDescent="0.25">
      <c r="A123" s="44"/>
      <c r="B123" s="44"/>
      <c r="C123" s="2">
        <v>2023</v>
      </c>
      <c r="D123" s="5">
        <v>51.25</v>
      </c>
      <c r="E123" s="23">
        <v>0</v>
      </c>
      <c r="F123" s="29">
        <v>67909901000000</v>
      </c>
      <c r="G123" s="17">
        <v>119267076000000</v>
      </c>
      <c r="H123" s="5">
        <f t="shared" si="10"/>
        <v>0.56939352650852282</v>
      </c>
      <c r="I123" s="16">
        <v>8465123000000</v>
      </c>
      <c r="J123" s="17">
        <v>119267076000000</v>
      </c>
      <c r="K123" s="18">
        <f t="shared" si="11"/>
        <v>7.0976192960410966E-2</v>
      </c>
      <c r="L123" s="26">
        <v>100</v>
      </c>
      <c r="M123" s="5">
        <f t="shared" si="12"/>
        <v>7.0976192960410964</v>
      </c>
      <c r="N123" s="19">
        <v>10575</v>
      </c>
      <c r="O123" s="17">
        <v>11662000000</v>
      </c>
      <c r="P123" s="20">
        <f t="shared" si="13"/>
        <v>123325650000000</v>
      </c>
      <c r="Q123" s="17">
        <f t="shared" si="14"/>
        <v>119267076000000</v>
      </c>
      <c r="R123" s="17">
        <v>57163043000000</v>
      </c>
      <c r="S123" s="17">
        <f t="shared" si="15"/>
        <v>62104033000000</v>
      </c>
      <c r="T123" s="17">
        <f t="shared" si="16"/>
        <v>57163043000000</v>
      </c>
      <c r="U123" s="17">
        <f t="shared" si="17"/>
        <v>180488693000000</v>
      </c>
      <c r="V123" s="17">
        <f t="shared" si="18"/>
        <v>119267076000000</v>
      </c>
      <c r="W123" s="21">
        <f t="shared" si="19"/>
        <v>1.5133153176321688</v>
      </c>
    </row>
    <row r="124" spans="1:23" s="42" customFormat="1" x14ac:dyDescent="0.25">
      <c r="A124" s="44">
        <v>25</v>
      </c>
      <c r="B124" s="44" t="s">
        <v>42</v>
      </c>
      <c r="C124" s="32">
        <v>2019</v>
      </c>
      <c r="D124" s="31">
        <v>25.5</v>
      </c>
      <c r="E124" s="33">
        <v>0</v>
      </c>
      <c r="F124" s="34">
        <v>18615129696492</v>
      </c>
      <c r="G124" s="35">
        <v>44697971458665</v>
      </c>
      <c r="H124" s="31">
        <f t="shared" si="10"/>
        <v>0.41646475419374612</v>
      </c>
      <c r="I124" s="36">
        <v>155830717982</v>
      </c>
      <c r="J124" s="35">
        <v>44697971458665</v>
      </c>
      <c r="K124" s="37">
        <f>R124/J124</f>
        <v>0.78951757064838413</v>
      </c>
      <c r="L124" s="38">
        <v>100</v>
      </c>
      <c r="M124" s="31">
        <f t="shared" si="12"/>
        <v>78.951757064838418</v>
      </c>
      <c r="N124" s="39">
        <v>1155</v>
      </c>
      <c r="O124" s="35">
        <v>2765278412</v>
      </c>
      <c r="P124" s="40">
        <f t="shared" si="13"/>
        <v>3193896565860</v>
      </c>
      <c r="Q124" s="35">
        <f t="shared" si="14"/>
        <v>44697971458665</v>
      </c>
      <c r="R124" s="36">
        <v>35289833838956</v>
      </c>
      <c r="S124" s="35">
        <f t="shared" si="15"/>
        <v>9408137619709</v>
      </c>
      <c r="T124" s="35">
        <f t="shared" si="16"/>
        <v>35289833838956</v>
      </c>
      <c r="U124" s="35">
        <f t="shared" si="17"/>
        <v>38483730404816</v>
      </c>
      <c r="V124" s="35">
        <f t="shared" si="18"/>
        <v>44697971458665</v>
      </c>
      <c r="W124" s="41">
        <f t="shared" si="19"/>
        <v>0.86097263810739832</v>
      </c>
    </row>
    <row r="125" spans="1:23" s="42" customFormat="1" x14ac:dyDescent="0.25">
      <c r="A125" s="44"/>
      <c r="B125" s="44"/>
      <c r="C125" s="32">
        <v>2020</v>
      </c>
      <c r="D125" s="31">
        <v>25.5</v>
      </c>
      <c r="E125" s="33">
        <v>0</v>
      </c>
      <c r="F125" s="34">
        <v>15230426000000</v>
      </c>
      <c r="G125" s="35">
        <v>48408700495082</v>
      </c>
      <c r="H125" s="31">
        <f t="shared" si="10"/>
        <v>0.31462166602772801</v>
      </c>
      <c r="I125" s="36">
        <v>-675710445502</v>
      </c>
      <c r="J125" s="35">
        <v>48408700495082</v>
      </c>
      <c r="K125" s="37">
        <f>R125/J125</f>
        <v>0.73731300302213454</v>
      </c>
      <c r="L125" s="38">
        <v>100</v>
      </c>
      <c r="M125" s="31">
        <f t="shared" si="12"/>
        <v>73.731300302213455</v>
      </c>
      <c r="N125" s="39">
        <v>1515</v>
      </c>
      <c r="O125" s="35">
        <v>3994291039</v>
      </c>
      <c r="P125" s="40">
        <f t="shared" si="13"/>
        <v>6051350924085</v>
      </c>
      <c r="Q125" s="35">
        <f t="shared" si="14"/>
        <v>48408700495082</v>
      </c>
      <c r="R125" s="36">
        <v>35692364334428</v>
      </c>
      <c r="S125" s="35">
        <f t="shared" si="15"/>
        <v>12716336160654</v>
      </c>
      <c r="T125" s="35">
        <f t="shared" si="16"/>
        <v>35692364334428</v>
      </c>
      <c r="U125" s="35">
        <f t="shared" si="17"/>
        <v>41743715258513</v>
      </c>
      <c r="V125" s="35">
        <f t="shared" si="18"/>
        <v>48408700495082</v>
      </c>
      <c r="W125" s="41">
        <f t="shared" si="19"/>
        <v>0.86231844341192099</v>
      </c>
    </row>
    <row r="126" spans="1:23" x14ac:dyDescent="0.25">
      <c r="A126" s="44"/>
      <c r="B126" s="44"/>
      <c r="C126" s="2">
        <v>2021</v>
      </c>
      <c r="D126" s="5">
        <v>25.78</v>
      </c>
      <c r="E126" s="23">
        <v>0</v>
      </c>
      <c r="F126" s="28">
        <v>19174995000000</v>
      </c>
      <c r="G126" s="17">
        <v>51023608000000</v>
      </c>
      <c r="H126" s="5">
        <f t="shared" si="10"/>
        <v>0.37580633262939772</v>
      </c>
      <c r="I126" s="16">
        <v>-255340000000</v>
      </c>
      <c r="J126" s="17">
        <v>51023608000000</v>
      </c>
      <c r="K126" s="18">
        <f t="shared" si="11"/>
        <v>-5.0043501431729408E-3</v>
      </c>
      <c r="L126" s="26">
        <v>100</v>
      </c>
      <c r="M126" s="5">
        <f t="shared" si="12"/>
        <v>-0.50043501431729409</v>
      </c>
      <c r="N126" s="19">
        <v>875</v>
      </c>
      <c r="O126" s="17">
        <v>3994291039</v>
      </c>
      <c r="P126" s="20">
        <f t="shared" si="13"/>
        <v>3495004659125</v>
      </c>
      <c r="Q126" s="17">
        <f t="shared" si="14"/>
        <v>51023608000000</v>
      </c>
      <c r="R126" s="17">
        <v>38177391000000</v>
      </c>
      <c r="S126" s="17">
        <f t="shared" si="15"/>
        <v>12846217000000</v>
      </c>
      <c r="T126" s="17">
        <f t="shared" si="16"/>
        <v>38177391000000</v>
      </c>
      <c r="U126" s="17">
        <f t="shared" si="17"/>
        <v>41672395659125</v>
      </c>
      <c r="V126" s="17">
        <f t="shared" si="18"/>
        <v>51023608000000</v>
      </c>
      <c r="W126" s="21">
        <f t="shared" si="19"/>
        <v>0.81672773236900453</v>
      </c>
    </row>
    <row r="127" spans="1:23" x14ac:dyDescent="0.25">
      <c r="A127" s="44"/>
      <c r="B127" s="44"/>
      <c r="C127" s="2">
        <v>2022</v>
      </c>
      <c r="D127" s="5">
        <v>25.91</v>
      </c>
      <c r="E127" s="23">
        <v>0</v>
      </c>
      <c r="F127" s="28">
        <v>25581929000000</v>
      </c>
      <c r="G127" s="17">
        <v>57445068000000</v>
      </c>
      <c r="H127" s="5">
        <f t="shared" si="10"/>
        <v>0.44532855283590228</v>
      </c>
      <c r="I127" s="16">
        <v>562551000000</v>
      </c>
      <c r="J127" s="17">
        <v>57445068000000</v>
      </c>
      <c r="K127" s="18">
        <f t="shared" si="11"/>
        <v>9.7928511460722793E-3</v>
      </c>
      <c r="L127" s="26">
        <v>100</v>
      </c>
      <c r="M127" s="5">
        <f t="shared" si="12"/>
        <v>0.97928511460722789</v>
      </c>
      <c r="N127" s="19">
        <v>870</v>
      </c>
      <c r="O127" s="17">
        <v>3994291039</v>
      </c>
      <c r="P127" s="20">
        <f t="shared" si="13"/>
        <v>3475033203930</v>
      </c>
      <c r="Q127" s="17">
        <f t="shared" si="14"/>
        <v>57445068000000</v>
      </c>
      <c r="R127" s="17">
        <v>43277746000000</v>
      </c>
      <c r="S127" s="17">
        <f t="shared" si="15"/>
        <v>14167322000000</v>
      </c>
      <c r="T127" s="17">
        <f t="shared" si="16"/>
        <v>43277746000000</v>
      </c>
      <c r="U127" s="17">
        <f t="shared" si="17"/>
        <v>46752779203930</v>
      </c>
      <c r="V127" s="17">
        <f t="shared" si="18"/>
        <v>57445068000000</v>
      </c>
      <c r="W127" s="21">
        <f t="shared" si="19"/>
        <v>0.81386933346357948</v>
      </c>
    </row>
    <row r="128" spans="1:23" x14ac:dyDescent="0.25">
      <c r="A128" s="44"/>
      <c r="B128" s="44"/>
      <c r="C128" s="2">
        <v>2023</v>
      </c>
      <c r="D128" s="25">
        <v>0</v>
      </c>
      <c r="E128" s="23">
        <v>0</v>
      </c>
      <c r="F128" s="28">
        <v>28892314000000</v>
      </c>
      <c r="G128" s="17">
        <v>62912526000000</v>
      </c>
      <c r="H128" s="5">
        <f t="shared" si="10"/>
        <v>0.45924581060375796</v>
      </c>
      <c r="I128" s="16">
        <v>777342000000</v>
      </c>
      <c r="J128" s="17">
        <v>62912526000000</v>
      </c>
      <c r="K128" s="18">
        <f t="shared" si="11"/>
        <v>1.2355917802442077E-2</v>
      </c>
      <c r="L128" s="26">
        <v>100</v>
      </c>
      <c r="M128" s="5">
        <f t="shared" si="12"/>
        <v>1.2355917802442078</v>
      </c>
      <c r="N128" s="19">
        <v>1395</v>
      </c>
      <c r="O128" s="17">
        <v>3994291039</v>
      </c>
      <c r="P128" s="20">
        <f t="shared" si="13"/>
        <v>5572035999405</v>
      </c>
      <c r="Q128" s="17">
        <f t="shared" si="14"/>
        <v>62912526000000</v>
      </c>
      <c r="R128" s="17">
        <v>47441283000000</v>
      </c>
      <c r="S128" s="17">
        <f t="shared" si="15"/>
        <v>15471243000000</v>
      </c>
      <c r="T128" s="17">
        <f t="shared" si="16"/>
        <v>47441283000000</v>
      </c>
      <c r="U128" s="17">
        <f t="shared" si="17"/>
        <v>53013318999405</v>
      </c>
      <c r="V128" s="17">
        <f t="shared" si="18"/>
        <v>62912526000000</v>
      </c>
      <c r="W128" s="21">
        <f t="shared" si="19"/>
        <v>0.84265125516347894</v>
      </c>
    </row>
    <row r="129" spans="1:23" x14ac:dyDescent="0.25">
      <c r="A129" s="44">
        <v>26</v>
      </c>
      <c r="B129" s="44" t="s">
        <v>43</v>
      </c>
      <c r="C129" s="2">
        <v>2019</v>
      </c>
      <c r="D129" s="5">
        <v>32.51</v>
      </c>
      <c r="E129" s="23">
        <v>0</v>
      </c>
      <c r="F129" s="29">
        <v>76592955000000</v>
      </c>
      <c r="G129" s="17">
        <v>96198559000000</v>
      </c>
      <c r="H129" s="5">
        <f t="shared" si="10"/>
        <v>0.79619648980396884</v>
      </c>
      <c r="I129" s="16">
        <v>5902729000000</v>
      </c>
      <c r="J129" s="17">
        <v>96198559000000</v>
      </c>
      <c r="K129" s="18">
        <f t="shared" si="11"/>
        <v>6.1359848435983327E-2</v>
      </c>
      <c r="L129" s="26">
        <v>100</v>
      </c>
      <c r="M129" s="5">
        <f t="shared" si="12"/>
        <v>6.1359848435983331</v>
      </c>
      <c r="N129" s="19">
        <v>7925</v>
      </c>
      <c r="O129" s="17">
        <v>8780000000</v>
      </c>
      <c r="P129" s="20">
        <f t="shared" si="13"/>
        <v>69581500000000</v>
      </c>
      <c r="Q129" s="17">
        <f t="shared" si="14"/>
        <v>96198559000000</v>
      </c>
      <c r="R129" s="17">
        <v>41996071000000</v>
      </c>
      <c r="S129" s="17">
        <f t="shared" si="15"/>
        <v>54202488000000</v>
      </c>
      <c r="T129" s="17">
        <f t="shared" si="16"/>
        <v>41996071000000</v>
      </c>
      <c r="U129" s="17">
        <f t="shared" si="17"/>
        <v>111577571000000</v>
      </c>
      <c r="V129" s="17">
        <f t="shared" si="18"/>
        <v>96198559000000</v>
      </c>
      <c r="W129" s="21">
        <f t="shared" si="19"/>
        <v>1.1598673842921077</v>
      </c>
    </row>
    <row r="130" spans="1:23" x14ac:dyDescent="0.25">
      <c r="A130" s="44"/>
      <c r="B130" s="44"/>
      <c r="C130" s="2">
        <v>2020</v>
      </c>
      <c r="D130" s="5">
        <v>32.51</v>
      </c>
      <c r="E130" s="23">
        <v>0</v>
      </c>
      <c r="F130" s="28">
        <v>81731469000000</v>
      </c>
      <c r="G130" s="17">
        <v>163136516000000</v>
      </c>
      <c r="H130" s="5">
        <f t="shared" si="10"/>
        <v>0.50100045657466408</v>
      </c>
      <c r="I130" s="16">
        <v>8752066000000</v>
      </c>
      <c r="J130" s="17">
        <v>163136516000000</v>
      </c>
      <c r="K130" s="18">
        <f t="shared" si="11"/>
        <v>5.3648724482996804E-2</v>
      </c>
      <c r="L130" s="26">
        <v>100</v>
      </c>
      <c r="M130" s="5">
        <f t="shared" si="12"/>
        <v>5.3648724482996801</v>
      </c>
      <c r="N130" s="19">
        <v>6850</v>
      </c>
      <c r="O130" s="17">
        <v>8780000000</v>
      </c>
      <c r="P130" s="20">
        <f t="shared" si="13"/>
        <v>60143000000000</v>
      </c>
      <c r="Q130" s="17">
        <f t="shared" si="14"/>
        <v>163136516000000</v>
      </c>
      <c r="R130" s="17">
        <v>83998472000000</v>
      </c>
      <c r="S130" s="17">
        <f t="shared" si="15"/>
        <v>79138044000000</v>
      </c>
      <c r="T130" s="17">
        <f t="shared" si="16"/>
        <v>83998472000000</v>
      </c>
      <c r="U130" s="17">
        <f t="shared" si="17"/>
        <v>144141472000000</v>
      </c>
      <c r="V130" s="17">
        <f t="shared" si="18"/>
        <v>163136516000000</v>
      </c>
      <c r="W130" s="21">
        <f t="shared" si="19"/>
        <v>0.8835635057941289</v>
      </c>
    </row>
    <row r="131" spans="1:23" x14ac:dyDescent="0.25">
      <c r="A131" s="44"/>
      <c r="B131" s="44"/>
      <c r="C131" s="2">
        <v>2021</v>
      </c>
      <c r="D131" s="5">
        <v>51.97</v>
      </c>
      <c r="E131" s="23">
        <v>0</v>
      </c>
      <c r="F131" s="28">
        <v>99345618000000</v>
      </c>
      <c r="G131" s="17">
        <v>179271840000000</v>
      </c>
      <c r="H131" s="5">
        <f t="shared" si="10"/>
        <v>0.55416186948268065</v>
      </c>
      <c r="I131" s="16">
        <v>11229695000000</v>
      </c>
      <c r="J131" s="17">
        <v>179271840000000</v>
      </c>
      <c r="K131" s="18">
        <f t="shared" si="11"/>
        <v>6.2640596537638038E-2</v>
      </c>
      <c r="L131" s="26">
        <v>100</v>
      </c>
      <c r="M131" s="5">
        <f t="shared" si="12"/>
        <v>6.2640596537638036</v>
      </c>
      <c r="N131" s="19">
        <v>6325</v>
      </c>
      <c r="O131" s="17">
        <v>8780000000</v>
      </c>
      <c r="P131" s="20">
        <f t="shared" si="13"/>
        <v>55533500000000</v>
      </c>
      <c r="Q131" s="17">
        <f t="shared" si="14"/>
        <v>179271840000000</v>
      </c>
      <c r="R131" s="17">
        <v>92285331000000</v>
      </c>
      <c r="S131" s="17">
        <f t="shared" si="15"/>
        <v>86986509000000</v>
      </c>
      <c r="T131" s="17">
        <f t="shared" si="16"/>
        <v>92285331000000</v>
      </c>
      <c r="U131" s="17">
        <f t="shared" si="17"/>
        <v>147818831000000</v>
      </c>
      <c r="V131" s="17">
        <f t="shared" si="18"/>
        <v>179271840000000</v>
      </c>
      <c r="W131" s="21">
        <f t="shared" si="19"/>
        <v>0.8245513126880385</v>
      </c>
    </row>
    <row r="132" spans="1:23" x14ac:dyDescent="0.25">
      <c r="A132" s="44"/>
      <c r="B132" s="44"/>
      <c r="C132" s="2">
        <v>2022</v>
      </c>
      <c r="D132" s="5">
        <v>54.6</v>
      </c>
      <c r="E132" s="23">
        <v>0</v>
      </c>
      <c r="F132" s="28">
        <v>110830272000000</v>
      </c>
      <c r="G132" s="17">
        <v>180433300000000</v>
      </c>
      <c r="H132" s="5">
        <f t="shared" ref="H132:H195" si="20">F132/G132</f>
        <v>0.61424510885740047</v>
      </c>
      <c r="I132" s="16">
        <v>9192569000000</v>
      </c>
      <c r="J132" s="17">
        <v>180433300000000</v>
      </c>
      <c r="K132" s="18">
        <f t="shared" si="11"/>
        <v>5.0947186578087306E-2</v>
      </c>
      <c r="L132" s="26">
        <v>100</v>
      </c>
      <c r="M132" s="5">
        <f t="shared" si="12"/>
        <v>5.0947186578087305</v>
      </c>
      <c r="N132" s="19">
        <v>6725</v>
      </c>
      <c r="O132" s="17">
        <v>8780000000</v>
      </c>
      <c r="P132" s="20">
        <f t="shared" si="13"/>
        <v>59045500000000</v>
      </c>
      <c r="Q132" s="17">
        <f t="shared" si="14"/>
        <v>180433300000000</v>
      </c>
      <c r="R132" s="17">
        <v>86810262000000</v>
      </c>
      <c r="S132" s="17">
        <f t="shared" si="15"/>
        <v>93623038000000</v>
      </c>
      <c r="T132" s="17">
        <f t="shared" si="16"/>
        <v>86810262000000</v>
      </c>
      <c r="U132" s="17">
        <f t="shared" si="17"/>
        <v>145855762000000</v>
      </c>
      <c r="V132" s="17">
        <f t="shared" si="18"/>
        <v>180433300000000</v>
      </c>
      <c r="W132" s="21">
        <f t="shared" si="19"/>
        <v>0.80836387739957094</v>
      </c>
    </row>
    <row r="133" spans="1:23" x14ac:dyDescent="0.25">
      <c r="A133" s="44"/>
      <c r="B133" s="44"/>
      <c r="C133" s="2">
        <v>2023</v>
      </c>
      <c r="D133" s="5">
        <v>52.01</v>
      </c>
      <c r="E133" s="23">
        <v>0</v>
      </c>
      <c r="F133" s="29">
        <v>111703611000000</v>
      </c>
      <c r="G133" s="17">
        <v>186587957000000</v>
      </c>
      <c r="H133" s="5">
        <f t="shared" si="20"/>
        <v>0.59866463407389148</v>
      </c>
      <c r="I133" s="16">
        <v>11493733000000</v>
      </c>
      <c r="J133" s="17">
        <v>186587957000000</v>
      </c>
      <c r="K133" s="18">
        <f t="shared" ref="K133:K196" si="21">I133/J133</f>
        <v>6.1599543640429057E-2</v>
      </c>
      <c r="L133" s="26">
        <v>100</v>
      </c>
      <c r="M133" s="5">
        <f t="shared" ref="M133:M196" si="22">K133*L133</f>
        <v>6.159954364042906</v>
      </c>
      <c r="N133" s="19">
        <v>6450</v>
      </c>
      <c r="O133" s="17">
        <v>8780000000</v>
      </c>
      <c r="P133" s="20">
        <f t="shared" ref="P133:P196" si="23">N133*O133</f>
        <v>56631000000000</v>
      </c>
      <c r="Q133" s="17">
        <f t="shared" ref="Q133:Q196" si="24">J133</f>
        <v>186587957000000</v>
      </c>
      <c r="R133" s="17">
        <v>86123066000000</v>
      </c>
      <c r="S133" s="17">
        <f t="shared" ref="S133:S196" si="25">Q133-R133</f>
        <v>100464891000000</v>
      </c>
      <c r="T133" s="17">
        <f t="shared" ref="T133:T196" si="26">R133</f>
        <v>86123066000000</v>
      </c>
      <c r="U133" s="17">
        <f t="shared" ref="U133:U196" si="27">P133+T133</f>
        <v>142754066000000</v>
      </c>
      <c r="V133" s="17">
        <f t="shared" ref="V133:V196" si="28">S133+T133</f>
        <v>186587957000000</v>
      </c>
      <c r="W133" s="21">
        <f t="shared" ref="W133:W196" si="29">U133/V133</f>
        <v>0.7650765263483752</v>
      </c>
    </row>
    <row r="134" spans="1:23" x14ac:dyDescent="0.25">
      <c r="A134" s="44">
        <v>27</v>
      </c>
      <c r="B134" s="44" t="s">
        <v>44</v>
      </c>
      <c r="C134" s="2">
        <v>2019</v>
      </c>
      <c r="D134" s="5">
        <v>52.59</v>
      </c>
      <c r="E134" s="23">
        <v>1</v>
      </c>
      <c r="F134" s="29">
        <v>15939348000000</v>
      </c>
      <c r="G134" s="17">
        <v>27707749000000</v>
      </c>
      <c r="H134" s="5">
        <f t="shared" si="20"/>
        <v>0.57526679630308475</v>
      </c>
      <c r="I134" s="16">
        <v>1835305000000</v>
      </c>
      <c r="J134" s="17">
        <v>27707749000000</v>
      </c>
      <c r="K134" s="18">
        <f>I134/J134</f>
        <v>6.6237968302657865E-2</v>
      </c>
      <c r="L134" s="26">
        <v>100</v>
      </c>
      <c r="M134" s="5">
        <f t="shared" si="22"/>
        <v>6.6237968302657864</v>
      </c>
      <c r="N134" s="19">
        <v>19025</v>
      </c>
      <c r="O134" s="17">
        <v>3681231699</v>
      </c>
      <c r="P134" s="20">
        <f t="shared" si="23"/>
        <v>70035433073475</v>
      </c>
      <c r="Q134" s="17">
        <f t="shared" si="24"/>
        <v>27707749000000</v>
      </c>
      <c r="R134" s="17">
        <v>4627488000000</v>
      </c>
      <c r="S134" s="17">
        <f t="shared" si="25"/>
        <v>23080261000000</v>
      </c>
      <c r="T134" s="17">
        <f t="shared" si="26"/>
        <v>4627488000000</v>
      </c>
      <c r="U134" s="17">
        <f t="shared" si="27"/>
        <v>74662921073475</v>
      </c>
      <c r="V134" s="17">
        <f t="shared" si="28"/>
        <v>27707749000000</v>
      </c>
      <c r="W134" s="21">
        <f t="shared" si="29"/>
        <v>2.6946584897053527</v>
      </c>
    </row>
    <row r="135" spans="1:23" x14ac:dyDescent="0.25">
      <c r="A135" s="44"/>
      <c r="B135" s="44"/>
      <c r="C135" s="2">
        <v>2020</v>
      </c>
      <c r="D135" s="5">
        <v>56.5</v>
      </c>
      <c r="E135" s="23">
        <v>1</v>
      </c>
      <c r="F135" s="29">
        <v>14184322000000</v>
      </c>
      <c r="G135" s="17">
        <v>27344672000000</v>
      </c>
      <c r="H135" s="5">
        <f t="shared" si="20"/>
        <v>0.51872342809597427</v>
      </c>
      <c r="I135" s="16">
        <v>1806337000000</v>
      </c>
      <c r="J135" s="17">
        <v>27344672000000</v>
      </c>
      <c r="K135" s="18">
        <f t="shared" si="21"/>
        <v>6.6058097167887034E-2</v>
      </c>
      <c r="L135" s="26">
        <v>100</v>
      </c>
      <c r="M135" s="5">
        <f t="shared" si="22"/>
        <v>6.6058097167887038</v>
      </c>
      <c r="N135" s="19">
        <v>14475</v>
      </c>
      <c r="O135" s="17">
        <v>3681231699</v>
      </c>
      <c r="P135" s="20">
        <f t="shared" si="23"/>
        <v>53285828843025</v>
      </c>
      <c r="Q135" s="17">
        <f t="shared" si="24"/>
        <v>27344672000000</v>
      </c>
      <c r="R135" s="17">
        <v>5168424000000</v>
      </c>
      <c r="S135" s="17">
        <f t="shared" si="25"/>
        <v>22176248000000</v>
      </c>
      <c r="T135" s="17">
        <f t="shared" si="26"/>
        <v>5168424000000</v>
      </c>
      <c r="U135" s="17">
        <f t="shared" si="27"/>
        <v>58454252843025</v>
      </c>
      <c r="V135" s="17">
        <f t="shared" si="28"/>
        <v>27344672000000</v>
      </c>
      <c r="W135" s="21">
        <f t="shared" si="29"/>
        <v>2.1376834523019697</v>
      </c>
    </row>
    <row r="136" spans="1:23" x14ac:dyDescent="0.25">
      <c r="A136" s="44"/>
      <c r="B136" s="44"/>
      <c r="C136" s="2">
        <v>2021</v>
      </c>
      <c r="D136" s="5">
        <v>58.79</v>
      </c>
      <c r="E136" s="23">
        <v>1</v>
      </c>
      <c r="F136" s="29">
        <v>14771906000000</v>
      </c>
      <c r="G136" s="17">
        <v>26136114000000</v>
      </c>
      <c r="H136" s="5">
        <f t="shared" si="20"/>
        <v>0.56519136701041328</v>
      </c>
      <c r="I136" s="16">
        <v>1788496000000</v>
      </c>
      <c r="J136" s="17">
        <v>26136114000000</v>
      </c>
      <c r="K136" s="18">
        <f t="shared" si="21"/>
        <v>6.8430065770297754E-2</v>
      </c>
      <c r="L136" s="26">
        <v>100</v>
      </c>
      <c r="M136" s="5">
        <f t="shared" si="22"/>
        <v>6.8430065770297759</v>
      </c>
      <c r="N136" s="19">
        <v>12100</v>
      </c>
      <c r="O136" s="17">
        <v>3549811099</v>
      </c>
      <c r="P136" s="20">
        <f t="shared" si="23"/>
        <v>42952714297900</v>
      </c>
      <c r="Q136" s="17">
        <f t="shared" si="24"/>
        <v>26136114000000</v>
      </c>
      <c r="R136" s="17">
        <v>5515150000000</v>
      </c>
      <c r="S136" s="17">
        <f t="shared" si="25"/>
        <v>20620964000000</v>
      </c>
      <c r="T136" s="17">
        <f t="shared" si="26"/>
        <v>5515150000000</v>
      </c>
      <c r="U136" s="17">
        <f t="shared" si="27"/>
        <v>48467864297900</v>
      </c>
      <c r="V136" s="17">
        <f t="shared" si="28"/>
        <v>26136114000000</v>
      </c>
      <c r="W136" s="21">
        <f t="shared" si="29"/>
        <v>1.8544403463307515</v>
      </c>
    </row>
    <row r="137" spans="1:23" x14ac:dyDescent="0.25">
      <c r="A137" s="44"/>
      <c r="B137" s="44"/>
      <c r="C137" s="2">
        <v>2022</v>
      </c>
      <c r="D137" s="5">
        <v>60.84</v>
      </c>
      <c r="E137" s="23">
        <v>1</v>
      </c>
      <c r="F137" s="29">
        <v>16328278000000</v>
      </c>
      <c r="G137" s="17">
        <v>25706169000000</v>
      </c>
      <c r="H137" s="5">
        <f t="shared" si="20"/>
        <v>0.63518908632398707</v>
      </c>
      <c r="I137" s="16">
        <v>1842434000000</v>
      </c>
      <c r="J137" s="17">
        <v>25706169000000</v>
      </c>
      <c r="K137" s="18">
        <f t="shared" si="21"/>
        <v>7.167283464136566E-2</v>
      </c>
      <c r="L137" s="26">
        <v>100</v>
      </c>
      <c r="M137" s="5">
        <f t="shared" si="22"/>
        <v>7.1672834641365659</v>
      </c>
      <c r="N137" s="19">
        <v>9900</v>
      </c>
      <c r="O137" s="17">
        <v>3431073399</v>
      </c>
      <c r="P137" s="20">
        <f t="shared" si="23"/>
        <v>33967626650100</v>
      </c>
      <c r="Q137" s="17">
        <f t="shared" si="24"/>
        <v>25706169000000</v>
      </c>
      <c r="R137" s="17">
        <v>6139263000000</v>
      </c>
      <c r="S137" s="17">
        <f t="shared" si="25"/>
        <v>19566906000000</v>
      </c>
      <c r="T137" s="17">
        <f t="shared" si="26"/>
        <v>6139263000000</v>
      </c>
      <c r="U137" s="17">
        <f t="shared" si="27"/>
        <v>40106889650100</v>
      </c>
      <c r="V137" s="17">
        <f t="shared" si="28"/>
        <v>25706169000000</v>
      </c>
      <c r="W137" s="21">
        <f t="shared" si="29"/>
        <v>1.560204853943814</v>
      </c>
    </row>
    <row r="138" spans="1:23" x14ac:dyDescent="0.25">
      <c r="A138" s="44"/>
      <c r="B138" s="44"/>
      <c r="C138" s="2">
        <v>2023</v>
      </c>
      <c r="D138" s="25">
        <v>0</v>
      </c>
      <c r="E138" s="23">
        <v>1</v>
      </c>
      <c r="F138" s="29">
        <v>17949756000000</v>
      </c>
      <c r="G138" s="17">
        <v>29649645000000</v>
      </c>
      <c r="H138" s="5">
        <f t="shared" si="20"/>
        <v>0.60539530911752903</v>
      </c>
      <c r="I138" s="16">
        <v>1950266000000</v>
      </c>
      <c r="J138" s="17">
        <v>29649645000000</v>
      </c>
      <c r="K138" s="18">
        <f t="shared" si="21"/>
        <v>6.5777043873543842E-2</v>
      </c>
      <c r="L138" s="26">
        <v>100</v>
      </c>
      <c r="M138" s="5">
        <f t="shared" si="22"/>
        <v>6.5777043873543839</v>
      </c>
      <c r="N138" s="19">
        <v>9400</v>
      </c>
      <c r="O138" s="17">
        <v>3431073399</v>
      </c>
      <c r="P138" s="20">
        <f t="shared" si="23"/>
        <v>32252089950600</v>
      </c>
      <c r="Q138" s="17">
        <f t="shared" si="24"/>
        <v>29649645000000</v>
      </c>
      <c r="R138" s="17">
        <v>8680134000000</v>
      </c>
      <c r="S138" s="17">
        <f t="shared" si="25"/>
        <v>20969511000000</v>
      </c>
      <c r="T138" s="17">
        <f t="shared" si="26"/>
        <v>8680134000000</v>
      </c>
      <c r="U138" s="17">
        <f t="shared" si="27"/>
        <v>40932223950600</v>
      </c>
      <c r="V138" s="17">
        <f t="shared" si="28"/>
        <v>29649645000000</v>
      </c>
      <c r="W138" s="21">
        <f t="shared" si="29"/>
        <v>1.3805299844433214</v>
      </c>
    </row>
    <row r="139" spans="1:23" x14ac:dyDescent="0.25">
      <c r="A139" s="44">
        <v>28</v>
      </c>
      <c r="B139" s="44" t="s">
        <v>45</v>
      </c>
      <c r="C139" s="2">
        <v>2019</v>
      </c>
      <c r="D139" s="2">
        <v>39.520000000000003</v>
      </c>
      <c r="E139" s="23">
        <v>0</v>
      </c>
      <c r="F139" s="29">
        <v>26117533000000</v>
      </c>
      <c r="G139" s="17">
        <v>62813000000000</v>
      </c>
      <c r="H139" s="5">
        <f t="shared" si="20"/>
        <v>0.41579821056150795</v>
      </c>
      <c r="I139" s="16">
        <v>1630372000000</v>
      </c>
      <c r="J139" s="17">
        <v>62813000000000</v>
      </c>
      <c r="K139" s="18">
        <f t="shared" si="21"/>
        <v>2.5955964529635583E-2</v>
      </c>
      <c r="L139" s="26">
        <v>100</v>
      </c>
      <c r="M139" s="5">
        <f t="shared" si="22"/>
        <v>2.5955964529635582</v>
      </c>
      <c r="N139" s="19">
        <v>2910</v>
      </c>
      <c r="O139" s="17">
        <v>5433933500</v>
      </c>
      <c r="P139" s="20">
        <f>N139*O139</f>
        <v>15812746485000</v>
      </c>
      <c r="Q139" s="17">
        <f t="shared" si="24"/>
        <v>62813000000000</v>
      </c>
      <c r="R139" s="17">
        <v>49105807000000</v>
      </c>
      <c r="S139" s="17">
        <f t="shared" si="25"/>
        <v>13707193000000</v>
      </c>
      <c r="T139" s="17">
        <f t="shared" si="26"/>
        <v>49105807000000</v>
      </c>
      <c r="U139" s="17">
        <f t="shared" si="27"/>
        <v>64918553485000</v>
      </c>
      <c r="V139" s="17">
        <f t="shared" si="28"/>
        <v>62813000000000</v>
      </c>
      <c r="W139" s="21">
        <f t="shared" si="29"/>
        <v>1.0335209826787448</v>
      </c>
    </row>
    <row r="140" spans="1:23" x14ac:dyDescent="0.25">
      <c r="A140" s="44"/>
      <c r="B140" s="44"/>
      <c r="C140" s="2">
        <v>2020</v>
      </c>
      <c r="D140" s="2">
        <v>41.04</v>
      </c>
      <c r="E140" s="23">
        <v>0</v>
      </c>
      <c r="F140" s="29">
        <v>27925661000000</v>
      </c>
      <c r="G140" s="17">
        <v>62778740000000</v>
      </c>
      <c r="H140" s="5">
        <f t="shared" si="20"/>
        <v>0.44482672000107043</v>
      </c>
      <c r="I140" s="16">
        <v>-630160000000</v>
      </c>
      <c r="J140" s="17">
        <v>62778740000000</v>
      </c>
      <c r="K140" s="18">
        <f t="shared" si="21"/>
        <v>-1.0037793049048133E-2</v>
      </c>
      <c r="L140" s="26">
        <v>100</v>
      </c>
      <c r="M140" s="5">
        <f t="shared" si="22"/>
        <v>-1.0037793049048134</v>
      </c>
      <c r="N140" s="19">
        <v>1995</v>
      </c>
      <c r="O140" s="17">
        <v>5433933500</v>
      </c>
      <c r="P140" s="20">
        <f>N140*O140</f>
        <v>10840697332500</v>
      </c>
      <c r="Q140" s="17">
        <f t="shared" si="24"/>
        <v>62778740000000</v>
      </c>
      <c r="R140" s="17">
        <v>49865344000000</v>
      </c>
      <c r="S140" s="17">
        <f t="shared" si="25"/>
        <v>12913396000000</v>
      </c>
      <c r="T140" s="17">
        <f t="shared" si="26"/>
        <v>49865344000000</v>
      </c>
      <c r="U140" s="17">
        <f t="shared" si="27"/>
        <v>60706041332500</v>
      </c>
      <c r="V140" s="17">
        <f t="shared" si="28"/>
        <v>62778740000000</v>
      </c>
      <c r="W140" s="21">
        <f t="shared" si="29"/>
        <v>0.96698406709819285</v>
      </c>
    </row>
    <row r="141" spans="1:23" x14ac:dyDescent="0.25">
      <c r="A141" s="44"/>
      <c r="B141" s="44"/>
      <c r="C141" s="2">
        <v>2021</v>
      </c>
      <c r="D141" s="2">
        <v>42.42</v>
      </c>
      <c r="E141" s="23">
        <v>0</v>
      </c>
      <c r="F141" s="29">
        <v>31388311000000</v>
      </c>
      <c r="G141" s="17">
        <v>63397148000000</v>
      </c>
      <c r="H141" s="5">
        <f t="shared" si="20"/>
        <v>0.4951060416787203</v>
      </c>
      <c r="I141" s="16">
        <v>6860121000000</v>
      </c>
      <c r="J141" s="17">
        <v>63397148000000</v>
      </c>
      <c r="K141" s="18">
        <f t="shared" si="21"/>
        <v>0.10820866894517085</v>
      </c>
      <c r="L141" s="26">
        <v>100</v>
      </c>
      <c r="M141" s="5">
        <f t="shared" si="22"/>
        <v>10.820866894517085</v>
      </c>
      <c r="N141" s="19">
        <v>6200</v>
      </c>
      <c r="O141" s="17">
        <v>5433933500</v>
      </c>
      <c r="P141" s="20">
        <f t="shared" ref="P141:P142" si="30">N141*O141</f>
        <v>33690387700000</v>
      </c>
      <c r="Q141" s="17">
        <f t="shared" si="24"/>
        <v>63397148000000</v>
      </c>
      <c r="R141" s="17">
        <v>53094346000000</v>
      </c>
      <c r="S141" s="17">
        <f t="shared" si="25"/>
        <v>10302802000000</v>
      </c>
      <c r="T141" s="17">
        <f t="shared" si="26"/>
        <v>53094346000000</v>
      </c>
      <c r="U141" s="17">
        <f t="shared" si="27"/>
        <v>86784733700000</v>
      </c>
      <c r="V141" s="17">
        <f t="shared" si="28"/>
        <v>63397148000000</v>
      </c>
      <c r="W141" s="21">
        <f t="shared" si="29"/>
        <v>1.368905959302775</v>
      </c>
    </row>
    <row r="142" spans="1:23" x14ac:dyDescent="0.25">
      <c r="A142" s="44"/>
      <c r="B142" s="44"/>
      <c r="C142" s="2">
        <v>2022</v>
      </c>
      <c r="D142" s="2">
        <v>35.56</v>
      </c>
      <c r="E142" s="23">
        <v>0</v>
      </c>
      <c r="F142" s="28">
        <v>40242786000000</v>
      </c>
      <c r="G142" s="17">
        <v>113880230000000</v>
      </c>
      <c r="H142" s="5">
        <f t="shared" si="20"/>
        <v>0.35337815879016049</v>
      </c>
      <c r="I142" s="16">
        <v>5370203000000</v>
      </c>
      <c r="J142" s="17">
        <v>113880230000000</v>
      </c>
      <c r="K142" s="18">
        <f t="shared" si="21"/>
        <v>4.7156587232041941E-2</v>
      </c>
      <c r="L142" s="26">
        <v>100</v>
      </c>
      <c r="M142" s="5">
        <f t="shared" si="22"/>
        <v>4.7156587232041938</v>
      </c>
      <c r="N142" s="19">
        <v>6175</v>
      </c>
      <c r="O142" s="17">
        <v>8062702740</v>
      </c>
      <c r="P142" s="20">
        <f t="shared" si="30"/>
        <v>49787189419500</v>
      </c>
      <c r="Q142" s="17">
        <f t="shared" si="24"/>
        <v>113880230000000</v>
      </c>
      <c r="R142" s="17">
        <v>82265242000000</v>
      </c>
      <c r="S142" s="17">
        <f t="shared" si="25"/>
        <v>31614988000000</v>
      </c>
      <c r="T142" s="17">
        <f t="shared" si="26"/>
        <v>82265242000000</v>
      </c>
      <c r="U142" s="17">
        <f t="shared" si="27"/>
        <v>132052431419500</v>
      </c>
      <c r="V142" s="17">
        <f t="shared" si="28"/>
        <v>113880230000000</v>
      </c>
      <c r="W142" s="21">
        <f t="shared" si="29"/>
        <v>1.1595729251644469</v>
      </c>
    </row>
    <row r="143" spans="1:23" x14ac:dyDescent="0.25">
      <c r="A143" s="44"/>
      <c r="B143" s="44"/>
      <c r="C143" s="2">
        <v>2023</v>
      </c>
      <c r="D143" s="2">
        <v>51.42</v>
      </c>
      <c r="E143" s="23">
        <v>0</v>
      </c>
      <c r="F143" s="29">
        <v>51228782000000</v>
      </c>
      <c r="G143" s="17">
        <v>114722249000000</v>
      </c>
      <c r="H143" s="5">
        <f t="shared" si="20"/>
        <v>0.44654617954709031</v>
      </c>
      <c r="I143" s="16">
        <v>4775741000000</v>
      </c>
      <c r="J143" s="17">
        <v>114722249000000</v>
      </c>
      <c r="K143" s="18">
        <f t="shared" si="21"/>
        <v>4.1628725392229712E-2</v>
      </c>
      <c r="L143" s="26">
        <v>100</v>
      </c>
      <c r="M143" s="5">
        <f t="shared" si="22"/>
        <v>4.1628725392229713</v>
      </c>
      <c r="N143" s="19">
        <v>9375</v>
      </c>
      <c r="O143" s="17">
        <v>8062702740</v>
      </c>
      <c r="P143" s="20">
        <f t="shared" si="23"/>
        <v>75587838187500</v>
      </c>
      <c r="Q143" s="17">
        <f t="shared" si="24"/>
        <v>114722249000000</v>
      </c>
      <c r="R143" s="17">
        <v>81013457000000</v>
      </c>
      <c r="S143" s="17">
        <f t="shared" si="25"/>
        <v>33708792000000</v>
      </c>
      <c r="T143" s="17">
        <f t="shared" si="26"/>
        <v>81013457000000</v>
      </c>
      <c r="U143" s="17">
        <f t="shared" si="27"/>
        <v>156601295187500</v>
      </c>
      <c r="V143" s="17">
        <f t="shared" si="28"/>
        <v>114722249000000</v>
      </c>
      <c r="W143" s="21">
        <f t="shared" si="29"/>
        <v>1.3650472907613587</v>
      </c>
    </row>
    <row r="144" spans="1:23" x14ac:dyDescent="0.25">
      <c r="A144" s="44">
        <v>29</v>
      </c>
      <c r="B144" s="44" t="s">
        <v>46</v>
      </c>
      <c r="C144" s="2">
        <v>2019</v>
      </c>
      <c r="D144" s="5">
        <v>54.18</v>
      </c>
      <c r="E144" s="23">
        <v>1</v>
      </c>
      <c r="F144" s="29">
        <v>36742561000000</v>
      </c>
      <c r="G144" s="17">
        <v>26650895000000</v>
      </c>
      <c r="H144" s="5">
        <f t="shared" si="20"/>
        <v>1.378661429569251</v>
      </c>
      <c r="I144" s="16">
        <v>1793914000000</v>
      </c>
      <c r="J144" s="17">
        <v>26650895000000</v>
      </c>
      <c r="K144" s="18">
        <f t="shared" si="21"/>
        <v>6.7311585595905873E-2</v>
      </c>
      <c r="L144" s="26">
        <v>100</v>
      </c>
      <c r="M144" s="5">
        <f t="shared" si="22"/>
        <v>6.731158559590587</v>
      </c>
      <c r="N144" s="19">
        <v>1535</v>
      </c>
      <c r="O144" s="17">
        <v>11726575201</v>
      </c>
      <c r="P144" s="20">
        <f t="shared" si="23"/>
        <v>18000292933535</v>
      </c>
      <c r="Q144" s="17">
        <f t="shared" si="24"/>
        <v>26650895000000</v>
      </c>
      <c r="R144" s="17">
        <v>14754081000000</v>
      </c>
      <c r="S144" s="17">
        <f t="shared" si="25"/>
        <v>11896814000000</v>
      </c>
      <c r="T144" s="17">
        <f t="shared" si="26"/>
        <v>14754081000000</v>
      </c>
      <c r="U144" s="17">
        <f t="shared" si="27"/>
        <v>32754373933535</v>
      </c>
      <c r="V144" s="17">
        <f t="shared" si="28"/>
        <v>26650895000000</v>
      </c>
      <c r="W144" s="21">
        <f t="shared" si="29"/>
        <v>1.2290159086040076</v>
      </c>
    </row>
    <row r="145" spans="1:23" x14ac:dyDescent="0.25">
      <c r="A145" s="44"/>
      <c r="B145" s="44"/>
      <c r="C145" s="2">
        <v>2020</v>
      </c>
      <c r="D145" s="5">
        <v>56.99</v>
      </c>
      <c r="E145" s="23">
        <v>1</v>
      </c>
      <c r="F145" s="29">
        <v>36964948000000</v>
      </c>
      <c r="G145" s="17">
        <v>25951760000000</v>
      </c>
      <c r="H145" s="5">
        <f t="shared" si="20"/>
        <v>1.4243715262471601</v>
      </c>
      <c r="I145" s="16">
        <v>1221904000000</v>
      </c>
      <c r="J145" s="17">
        <v>25951760000000</v>
      </c>
      <c r="K145" s="18">
        <f t="shared" si="21"/>
        <v>4.7083666001843417E-2</v>
      </c>
      <c r="L145" s="26">
        <v>100</v>
      </c>
      <c r="M145" s="5">
        <f t="shared" si="22"/>
        <v>4.7083666001843421</v>
      </c>
      <c r="N145" s="19">
        <v>1465</v>
      </c>
      <c r="O145" s="17">
        <v>11726575201</v>
      </c>
      <c r="P145" s="20">
        <f t="shared" si="23"/>
        <v>17179432669465</v>
      </c>
      <c r="Q145" s="17">
        <f t="shared" si="24"/>
        <v>25951760000000</v>
      </c>
      <c r="R145" s="17">
        <v>14539790000000</v>
      </c>
      <c r="S145" s="17">
        <f t="shared" si="25"/>
        <v>11411970000000</v>
      </c>
      <c r="T145" s="17">
        <f t="shared" si="26"/>
        <v>14539790000000</v>
      </c>
      <c r="U145" s="17">
        <f t="shared" si="27"/>
        <v>31719222669465</v>
      </c>
      <c r="V145" s="17">
        <f t="shared" si="28"/>
        <v>25951760000000</v>
      </c>
      <c r="W145" s="21">
        <f t="shared" si="29"/>
        <v>1.2222378239265854</v>
      </c>
    </row>
    <row r="146" spans="1:23" x14ac:dyDescent="0.25">
      <c r="A146" s="44"/>
      <c r="B146" s="44"/>
      <c r="C146" s="2">
        <v>2021</v>
      </c>
      <c r="D146" s="5">
        <v>58.87</v>
      </c>
      <c r="E146" s="23">
        <v>1</v>
      </c>
      <c r="F146" s="29">
        <v>44878300000000</v>
      </c>
      <c r="G146" s="17">
        <v>28589656000000</v>
      </c>
      <c r="H146" s="5">
        <f t="shared" si="20"/>
        <v>1.5697390692633728</v>
      </c>
      <c r="I146" s="16">
        <v>2130896000000</v>
      </c>
      <c r="J146" s="17">
        <v>28589656000000</v>
      </c>
      <c r="K146" s="18">
        <f t="shared" si="21"/>
        <v>7.4533810410310639E-2</v>
      </c>
      <c r="L146" s="26">
        <v>100</v>
      </c>
      <c r="M146" s="5">
        <f t="shared" si="22"/>
        <v>7.4533810410310641</v>
      </c>
      <c r="N146" s="19">
        <v>1720</v>
      </c>
      <c r="O146" s="17">
        <v>11726575201</v>
      </c>
      <c r="P146" s="20">
        <f t="shared" si="23"/>
        <v>20169709345720</v>
      </c>
      <c r="Q146" s="17">
        <f t="shared" si="24"/>
        <v>28589656000000</v>
      </c>
      <c r="R146" s="17">
        <v>15486946000000</v>
      </c>
      <c r="S146" s="17">
        <f t="shared" si="25"/>
        <v>13102710000000</v>
      </c>
      <c r="T146" s="17">
        <f t="shared" si="26"/>
        <v>15486946000000</v>
      </c>
      <c r="U146" s="17">
        <f t="shared" si="27"/>
        <v>35656655345720</v>
      </c>
      <c r="V146" s="17">
        <f t="shared" si="28"/>
        <v>28589656000000</v>
      </c>
      <c r="W146" s="21">
        <f t="shared" si="29"/>
        <v>1.247187281502093</v>
      </c>
    </row>
    <row r="147" spans="1:23" x14ac:dyDescent="0.25">
      <c r="A147" s="44"/>
      <c r="B147" s="44"/>
      <c r="C147" s="2">
        <v>2022</v>
      </c>
      <c r="D147" s="5">
        <v>54.6</v>
      </c>
      <c r="E147" s="23">
        <v>1</v>
      </c>
      <c r="F147" s="29">
        <v>48972085000000</v>
      </c>
      <c r="G147" s="17">
        <v>32690887000000</v>
      </c>
      <c r="H147" s="5">
        <f t="shared" si="20"/>
        <v>1.4980347581269362</v>
      </c>
      <c r="I147" s="16">
        <v>1490931000000</v>
      </c>
      <c r="J147" s="17">
        <v>32690887000000</v>
      </c>
      <c r="K147" s="18">
        <f t="shared" si="21"/>
        <v>4.5606930151512869E-2</v>
      </c>
      <c r="L147" s="26">
        <v>100</v>
      </c>
      <c r="M147" s="5">
        <f t="shared" si="22"/>
        <v>4.560693015151287</v>
      </c>
      <c r="N147" s="19">
        <v>1295</v>
      </c>
      <c r="O147" s="17">
        <v>11726575201</v>
      </c>
      <c r="P147" s="20">
        <f t="shared" si="23"/>
        <v>15185914885295</v>
      </c>
      <c r="Q147" s="17">
        <f t="shared" si="24"/>
        <v>32690887000000</v>
      </c>
      <c r="R147" s="17">
        <v>19036110000000</v>
      </c>
      <c r="S147" s="17">
        <f t="shared" si="25"/>
        <v>13654777000000</v>
      </c>
      <c r="T147" s="17">
        <f t="shared" si="26"/>
        <v>19036110000000</v>
      </c>
      <c r="U147" s="17">
        <f t="shared" si="27"/>
        <v>34222024885295</v>
      </c>
      <c r="V147" s="17">
        <f t="shared" si="28"/>
        <v>32690887000000</v>
      </c>
      <c r="W147" s="21">
        <f t="shared" si="29"/>
        <v>1.0468368412669562</v>
      </c>
    </row>
    <row r="148" spans="1:23" x14ac:dyDescent="0.25">
      <c r="A148" s="44"/>
      <c r="B148" s="44"/>
      <c r="C148" s="2">
        <v>2023</v>
      </c>
      <c r="D148" s="5">
        <v>54.6</v>
      </c>
      <c r="E148" s="23">
        <v>1</v>
      </c>
      <c r="F148" s="29">
        <v>51175898000000</v>
      </c>
      <c r="G148" s="17">
        <v>34109431000000</v>
      </c>
      <c r="H148" s="5">
        <f t="shared" si="20"/>
        <v>1.5003445234838424</v>
      </c>
      <c r="I148" s="16">
        <v>945922000000</v>
      </c>
      <c r="J148" s="17">
        <v>34109431000000</v>
      </c>
      <c r="K148" s="18">
        <f t="shared" si="21"/>
        <v>2.7731978290696201E-2</v>
      </c>
      <c r="L148" s="26">
        <v>100</v>
      </c>
      <c r="M148" s="5">
        <f t="shared" si="22"/>
        <v>2.7731978290696202</v>
      </c>
      <c r="N148" s="19">
        <v>1180</v>
      </c>
      <c r="O148" s="17">
        <v>11726575201</v>
      </c>
      <c r="P148" s="20">
        <f t="shared" si="23"/>
        <v>13837358737180</v>
      </c>
      <c r="Q148" s="17">
        <f t="shared" si="24"/>
        <v>34109431000000</v>
      </c>
      <c r="R148" s="17">
        <v>19942219000000</v>
      </c>
      <c r="S148" s="17">
        <f t="shared" si="25"/>
        <v>14167212000000</v>
      </c>
      <c r="T148" s="17">
        <f t="shared" si="26"/>
        <v>19942219000000</v>
      </c>
      <c r="U148" s="17">
        <f t="shared" si="27"/>
        <v>33779577737180</v>
      </c>
      <c r="V148" s="17">
        <f t="shared" si="28"/>
        <v>34109431000000</v>
      </c>
      <c r="W148" s="21">
        <f t="shared" si="29"/>
        <v>0.99032955833182912</v>
      </c>
    </row>
    <row r="149" spans="1:23" x14ac:dyDescent="0.25">
      <c r="A149" s="44">
        <v>30</v>
      </c>
      <c r="B149" s="44" t="s">
        <v>47</v>
      </c>
      <c r="C149" s="2">
        <v>2019</v>
      </c>
      <c r="D149" s="2">
        <v>48.99</v>
      </c>
      <c r="E149" s="23">
        <v>1</v>
      </c>
      <c r="F149" s="29">
        <v>26345260000000</v>
      </c>
      <c r="G149" s="17">
        <v>99679570000000</v>
      </c>
      <c r="H149" s="5">
        <f t="shared" si="20"/>
        <v>0.26429949487141646</v>
      </c>
      <c r="I149" s="16">
        <v>2073888000000</v>
      </c>
      <c r="J149" s="17">
        <v>99679570000000</v>
      </c>
      <c r="K149" s="18">
        <f t="shared" si="21"/>
        <v>2.0805547214940837E-2</v>
      </c>
      <c r="L149" s="26">
        <v>100</v>
      </c>
      <c r="M149" s="5">
        <f t="shared" si="22"/>
        <v>2.0805547214940838</v>
      </c>
      <c r="N149" s="19">
        <v>5175</v>
      </c>
      <c r="O149" s="17">
        <v>7257871200</v>
      </c>
      <c r="P149" s="20">
        <f t="shared" si="23"/>
        <v>37559483460000</v>
      </c>
      <c r="Q149" s="17">
        <f t="shared" si="24"/>
        <v>99679570000000</v>
      </c>
      <c r="R149" s="17">
        <v>76493833000000</v>
      </c>
      <c r="S149" s="17">
        <f t="shared" si="25"/>
        <v>23185737000000</v>
      </c>
      <c r="T149" s="17">
        <f t="shared" si="26"/>
        <v>76493833000000</v>
      </c>
      <c r="U149" s="17">
        <f t="shared" si="27"/>
        <v>114053316460000</v>
      </c>
      <c r="V149" s="17">
        <f t="shared" si="28"/>
        <v>99679570000000</v>
      </c>
      <c r="W149" s="21">
        <f t="shared" si="29"/>
        <v>1.1441995231319717</v>
      </c>
    </row>
    <row r="150" spans="1:23" x14ac:dyDescent="0.25">
      <c r="A150" s="44"/>
      <c r="B150" s="44"/>
      <c r="C150" s="2">
        <v>2020</v>
      </c>
      <c r="D150" s="2">
        <v>52.76</v>
      </c>
      <c r="E150" s="23">
        <v>1</v>
      </c>
      <c r="F150" s="29">
        <v>13704021000000</v>
      </c>
      <c r="G150" s="17">
        <v>104086646000000</v>
      </c>
      <c r="H150" s="5">
        <f t="shared" si="20"/>
        <v>0.13165974240345876</v>
      </c>
      <c r="I150" s="16">
        <v>-41629000000</v>
      </c>
      <c r="J150" s="17">
        <v>104086646000000</v>
      </c>
      <c r="K150" s="18">
        <f t="shared" si="21"/>
        <v>-3.9994563759889043E-4</v>
      </c>
      <c r="L150" s="26">
        <v>100</v>
      </c>
      <c r="M150" s="5">
        <f t="shared" si="22"/>
        <v>-3.9994563759889044E-2</v>
      </c>
      <c r="N150" s="19">
        <v>4630</v>
      </c>
      <c r="O150" s="17">
        <v>7257871200</v>
      </c>
      <c r="P150" s="20">
        <f t="shared" si="23"/>
        <v>33603943656000</v>
      </c>
      <c r="Q150" s="17">
        <f t="shared" si="24"/>
        <v>104086646000000</v>
      </c>
      <c r="R150" s="17">
        <v>79311031000000</v>
      </c>
      <c r="S150" s="17">
        <f t="shared" si="25"/>
        <v>24775615000000</v>
      </c>
      <c r="T150" s="17">
        <f t="shared" si="26"/>
        <v>79311031000000</v>
      </c>
      <c r="U150" s="17">
        <f t="shared" si="27"/>
        <v>112914974656000</v>
      </c>
      <c r="V150" s="17">
        <f t="shared" si="28"/>
        <v>104086646000000</v>
      </c>
      <c r="W150" s="21">
        <f t="shared" si="29"/>
        <v>1.0848171114669216</v>
      </c>
    </row>
    <row r="151" spans="1:23" x14ac:dyDescent="0.25">
      <c r="A151" s="44"/>
      <c r="B151" s="44"/>
      <c r="C151" s="2">
        <v>2021</v>
      </c>
      <c r="D151" s="2">
        <v>53.36</v>
      </c>
      <c r="E151" s="23">
        <v>1</v>
      </c>
      <c r="F151" s="29">
        <v>15169552000000</v>
      </c>
      <c r="G151" s="17">
        <v>101242884000000</v>
      </c>
      <c r="H151" s="5">
        <f t="shared" si="20"/>
        <v>0.14983326630640037</v>
      </c>
      <c r="I151" s="16">
        <v>871236000000</v>
      </c>
      <c r="J151" s="17">
        <v>101242884000000</v>
      </c>
      <c r="K151" s="18">
        <f t="shared" si="21"/>
        <v>8.6054048005981335E-3</v>
      </c>
      <c r="L151" s="26">
        <v>100</v>
      </c>
      <c r="M151" s="5">
        <f t="shared" si="22"/>
        <v>0.86054048005981332</v>
      </c>
      <c r="N151" s="19">
        <v>3890</v>
      </c>
      <c r="O151" s="17">
        <v>7257871200</v>
      </c>
      <c r="P151" s="20">
        <f t="shared" si="23"/>
        <v>28233118968000</v>
      </c>
      <c r="Q151" s="17">
        <f t="shared" si="24"/>
        <v>101242884000000</v>
      </c>
      <c r="R151" s="17">
        <v>75742569000000</v>
      </c>
      <c r="S151" s="17">
        <f t="shared" si="25"/>
        <v>25500315000000</v>
      </c>
      <c r="T151" s="17">
        <f t="shared" si="26"/>
        <v>75742569000000</v>
      </c>
      <c r="U151" s="17">
        <f t="shared" si="27"/>
        <v>103975687968000</v>
      </c>
      <c r="V151" s="17">
        <f t="shared" si="28"/>
        <v>101242884000000</v>
      </c>
      <c r="W151" s="21">
        <f t="shared" si="29"/>
        <v>1.0269925535507265</v>
      </c>
    </row>
    <row r="152" spans="1:23" x14ac:dyDescent="0.25">
      <c r="A152" s="44"/>
      <c r="B152" s="44"/>
      <c r="C152" s="2">
        <v>2022</v>
      </c>
      <c r="D152" s="2">
        <v>58.36</v>
      </c>
      <c r="E152" s="23">
        <v>1</v>
      </c>
      <c r="F152" s="29">
        <v>16582849000000</v>
      </c>
      <c r="G152" s="17">
        <v>91139182000000</v>
      </c>
      <c r="H152" s="5">
        <f t="shared" si="20"/>
        <v>0.18195082110787433</v>
      </c>
      <c r="I152" s="16">
        <v>2323708000000</v>
      </c>
      <c r="J152" s="17">
        <v>91139182000000</v>
      </c>
      <c r="K152" s="18">
        <f t="shared" si="21"/>
        <v>2.5496256922736042E-2</v>
      </c>
      <c r="L152" s="26">
        <v>100</v>
      </c>
      <c r="M152" s="5">
        <f t="shared" si="22"/>
        <v>2.549625692273604</v>
      </c>
      <c r="N152" s="19">
        <v>2980</v>
      </c>
      <c r="O152" s="17">
        <v>7257871200</v>
      </c>
      <c r="P152" s="20">
        <f t="shared" si="23"/>
        <v>21628456176000</v>
      </c>
      <c r="Q152" s="17">
        <f t="shared" si="24"/>
        <v>91139182000000</v>
      </c>
      <c r="R152" s="17">
        <v>65517793000000</v>
      </c>
      <c r="S152" s="17">
        <f t="shared" si="25"/>
        <v>25621389000000</v>
      </c>
      <c r="T152" s="17">
        <f t="shared" si="26"/>
        <v>65517793000000</v>
      </c>
      <c r="U152" s="17">
        <f t="shared" si="27"/>
        <v>87146249176000</v>
      </c>
      <c r="V152" s="17">
        <f t="shared" si="28"/>
        <v>91139182000000</v>
      </c>
      <c r="W152" s="21">
        <f t="shared" si="29"/>
        <v>0.95618862561219831</v>
      </c>
    </row>
    <row r="153" spans="1:23" x14ac:dyDescent="0.25">
      <c r="A153" s="44"/>
      <c r="B153" s="44"/>
      <c r="C153" s="2">
        <v>2023</v>
      </c>
      <c r="D153" s="25">
        <v>0</v>
      </c>
      <c r="E153" s="23">
        <v>1</v>
      </c>
      <c r="F153" s="29">
        <v>21318605000000</v>
      </c>
      <c r="G153" s="17">
        <v>129311989000000</v>
      </c>
      <c r="H153" s="5">
        <f t="shared" si="20"/>
        <v>0.16486178246009348</v>
      </c>
      <c r="I153" s="16">
        <v>6749489000000</v>
      </c>
      <c r="J153" s="17">
        <v>129311989000000</v>
      </c>
      <c r="K153" s="18">
        <f t="shared" si="21"/>
        <v>5.2195384605831098E-2</v>
      </c>
      <c r="L153" s="26">
        <v>100</v>
      </c>
      <c r="M153" s="5">
        <f t="shared" si="22"/>
        <v>5.2195384605831094</v>
      </c>
      <c r="N153" s="19">
        <v>4870</v>
      </c>
      <c r="O153" s="17">
        <v>7257871200</v>
      </c>
      <c r="P153" s="20">
        <f t="shared" si="23"/>
        <v>35345832744000</v>
      </c>
      <c r="Q153" s="17">
        <f t="shared" si="24"/>
        <v>129311989000000</v>
      </c>
      <c r="R153" s="17">
        <v>90400783000000</v>
      </c>
      <c r="S153" s="17">
        <f t="shared" si="25"/>
        <v>38911206000000</v>
      </c>
      <c r="T153" s="17">
        <f t="shared" si="26"/>
        <v>90400783000000</v>
      </c>
      <c r="U153" s="17">
        <f t="shared" si="27"/>
        <v>125746615744000</v>
      </c>
      <c r="V153" s="17">
        <f t="shared" si="28"/>
        <v>129311989000000</v>
      </c>
      <c r="W153" s="21">
        <f t="shared" si="29"/>
        <v>0.97242813072807965</v>
      </c>
    </row>
    <row r="154" spans="1:23" x14ac:dyDescent="0.25">
      <c r="A154" s="44">
        <v>31</v>
      </c>
      <c r="B154" s="44" t="s">
        <v>48</v>
      </c>
      <c r="C154" s="2">
        <v>2019</v>
      </c>
      <c r="D154" s="2">
        <v>39.68</v>
      </c>
      <c r="E154" s="23">
        <v>0</v>
      </c>
      <c r="F154" s="29">
        <v>4678868638822</v>
      </c>
      <c r="G154" s="17">
        <v>4695764958883</v>
      </c>
      <c r="H154" s="5">
        <f t="shared" si="20"/>
        <v>0.99640179604197665</v>
      </c>
      <c r="I154" s="16">
        <v>515603339649</v>
      </c>
      <c r="J154" s="17">
        <v>4695764958883</v>
      </c>
      <c r="K154" s="18">
        <f t="shared" si="21"/>
        <v>0.10980177759400644</v>
      </c>
      <c r="L154" s="26">
        <v>100</v>
      </c>
      <c r="M154" s="5">
        <f t="shared" si="22"/>
        <v>10.980177759400645</v>
      </c>
      <c r="N154" s="19">
        <v>3430</v>
      </c>
      <c r="O154" s="17">
        <v>1428571500</v>
      </c>
      <c r="P154" s="20">
        <f t="shared" si="23"/>
        <v>4900000245000</v>
      </c>
      <c r="Q154" s="17">
        <f t="shared" si="24"/>
        <v>4695764958883</v>
      </c>
      <c r="R154" s="17">
        <v>1992902779331</v>
      </c>
      <c r="S154" s="17">
        <f t="shared" si="25"/>
        <v>2702862179552</v>
      </c>
      <c r="T154" s="17">
        <f t="shared" si="26"/>
        <v>1992902779331</v>
      </c>
      <c r="U154" s="17">
        <f t="shared" si="27"/>
        <v>6892903024331</v>
      </c>
      <c r="V154" s="17">
        <f t="shared" si="28"/>
        <v>4695764958883</v>
      </c>
      <c r="W154" s="21">
        <f t="shared" si="29"/>
        <v>1.4678977940094007</v>
      </c>
    </row>
    <row r="155" spans="1:23" x14ac:dyDescent="0.25">
      <c r="A155" s="44"/>
      <c r="B155" s="44"/>
      <c r="C155" s="2">
        <v>2020</v>
      </c>
      <c r="D155" s="2">
        <v>44.13</v>
      </c>
      <c r="E155" s="23">
        <v>0</v>
      </c>
      <c r="F155" s="29">
        <v>4024971042139</v>
      </c>
      <c r="G155" s="17">
        <v>5255359155031</v>
      </c>
      <c r="H155" s="5">
        <f t="shared" si="20"/>
        <v>0.7658793478055369</v>
      </c>
      <c r="I155" s="16">
        <v>113665219638</v>
      </c>
      <c r="J155" s="17">
        <v>5255359155031</v>
      </c>
      <c r="K155" s="18">
        <f t="shared" si="21"/>
        <v>2.1628439900094616E-2</v>
      </c>
      <c r="L155" s="26">
        <v>100</v>
      </c>
      <c r="M155" s="5">
        <f t="shared" si="22"/>
        <v>2.1628439900094616</v>
      </c>
      <c r="N155" s="19">
        <v>2720</v>
      </c>
      <c r="O155" s="17">
        <v>1428571500</v>
      </c>
      <c r="P155" s="20">
        <f t="shared" si="23"/>
        <v>3885714480000</v>
      </c>
      <c r="Q155" s="17">
        <f t="shared" si="24"/>
        <v>5255359155031</v>
      </c>
      <c r="R155" s="17">
        <v>2678123608810</v>
      </c>
      <c r="S155" s="17">
        <f t="shared" si="25"/>
        <v>2577235546221</v>
      </c>
      <c r="T155" s="17">
        <f t="shared" si="26"/>
        <v>2678123608810</v>
      </c>
      <c r="U155" s="17">
        <f t="shared" si="27"/>
        <v>6563838088810</v>
      </c>
      <c r="V155" s="17">
        <f t="shared" si="28"/>
        <v>5255359155031</v>
      </c>
      <c r="W155" s="21">
        <f t="shared" si="29"/>
        <v>1.2489799260487044</v>
      </c>
    </row>
    <row r="156" spans="1:23" x14ac:dyDescent="0.25">
      <c r="A156" s="44"/>
      <c r="B156" s="44"/>
      <c r="C156" s="2">
        <v>2021</v>
      </c>
      <c r="D156" s="2">
        <v>51.07</v>
      </c>
      <c r="E156" s="23">
        <v>0</v>
      </c>
      <c r="F156" s="29">
        <v>3976656101508</v>
      </c>
      <c r="G156" s="17">
        <v>5346062152770</v>
      </c>
      <c r="H156" s="5">
        <f t="shared" si="20"/>
        <v>0.74384771217961654</v>
      </c>
      <c r="I156" s="16">
        <v>97819911970</v>
      </c>
      <c r="J156" s="17">
        <v>5346062152770</v>
      </c>
      <c r="K156" s="18">
        <f t="shared" si="21"/>
        <v>1.8297563547650816E-2</v>
      </c>
      <c r="L156" s="26">
        <v>100</v>
      </c>
      <c r="M156" s="5">
        <f t="shared" si="22"/>
        <v>1.8297563547650817</v>
      </c>
      <c r="N156" s="19">
        <v>2030</v>
      </c>
      <c r="O156" s="17">
        <v>1428571500</v>
      </c>
      <c r="P156" s="20">
        <f t="shared" si="23"/>
        <v>2900000145000</v>
      </c>
      <c r="Q156" s="17">
        <f t="shared" si="24"/>
        <v>5346062152770</v>
      </c>
      <c r="R156" s="17">
        <v>2657618889987</v>
      </c>
      <c r="S156" s="17">
        <f t="shared" si="25"/>
        <v>2688443262783</v>
      </c>
      <c r="T156" s="17">
        <f t="shared" si="26"/>
        <v>2657618889987</v>
      </c>
      <c r="U156" s="17">
        <f t="shared" si="27"/>
        <v>5557619034987</v>
      </c>
      <c r="V156" s="17">
        <f t="shared" si="28"/>
        <v>5346062152770</v>
      </c>
      <c r="W156" s="21">
        <f t="shared" si="29"/>
        <v>1.0395724696368118</v>
      </c>
    </row>
    <row r="157" spans="1:23" s="42" customFormat="1" x14ac:dyDescent="0.25">
      <c r="A157" s="44"/>
      <c r="B157" s="44"/>
      <c r="C157" s="32">
        <v>2022</v>
      </c>
      <c r="D157" s="32">
        <v>53.43</v>
      </c>
      <c r="E157" s="33">
        <v>9</v>
      </c>
      <c r="F157" s="43">
        <v>3631451490321</v>
      </c>
      <c r="G157" s="35">
        <v>4676372045095</v>
      </c>
      <c r="H157" s="31">
        <f t="shared" si="20"/>
        <v>0.77655316029228116</v>
      </c>
      <c r="I157" s="36">
        <v>-950288973938</v>
      </c>
      <c r="J157" s="35">
        <v>4676372045095</v>
      </c>
      <c r="K157" s="37">
        <f t="shared" si="21"/>
        <v>-0.20321072933766007</v>
      </c>
      <c r="L157" s="38">
        <v>100</v>
      </c>
      <c r="M157" s="31">
        <f t="shared" si="22"/>
        <v>-20.321072933766008</v>
      </c>
      <c r="N157" s="39">
        <v>1535</v>
      </c>
      <c r="O157" s="35">
        <v>1428571500</v>
      </c>
      <c r="P157" s="40">
        <f t="shared" si="23"/>
        <v>2192857252500</v>
      </c>
      <c r="Q157" s="35">
        <f t="shared" si="24"/>
        <v>4676372045095</v>
      </c>
      <c r="R157" s="35">
        <v>3142551744669</v>
      </c>
      <c r="S157" s="35">
        <f t="shared" si="25"/>
        <v>1533820300426</v>
      </c>
      <c r="T157" s="35">
        <f t="shared" si="26"/>
        <v>3142551744669</v>
      </c>
      <c r="U157" s="35">
        <f t="shared" si="27"/>
        <v>5335408997169</v>
      </c>
      <c r="V157" s="35">
        <f t="shared" si="28"/>
        <v>4676372045095</v>
      </c>
      <c r="W157" s="41">
        <f t="shared" si="29"/>
        <v>1.1409291103699197</v>
      </c>
    </row>
    <row r="158" spans="1:23" x14ac:dyDescent="0.25">
      <c r="A158" s="44"/>
      <c r="B158" s="44"/>
      <c r="C158" s="2">
        <v>2023</v>
      </c>
      <c r="D158" s="25">
        <v>0</v>
      </c>
      <c r="E158" s="23">
        <v>0</v>
      </c>
      <c r="F158" s="29">
        <v>4136181747640</v>
      </c>
      <c r="G158" s="17">
        <v>4646378817802</v>
      </c>
      <c r="H158" s="5">
        <f t="shared" si="20"/>
        <v>0.890194689204581</v>
      </c>
      <c r="I158" s="16">
        <v>77243694579</v>
      </c>
      <c r="J158" s="17">
        <v>4646378817802</v>
      </c>
      <c r="K158" s="18">
        <f t="shared" si="21"/>
        <v>1.662449352666872E-2</v>
      </c>
      <c r="L158" s="26">
        <v>100</v>
      </c>
      <c r="M158" s="5">
        <f t="shared" si="22"/>
        <v>1.662449352666872</v>
      </c>
      <c r="N158" s="19">
        <v>1265</v>
      </c>
      <c r="O158" s="17">
        <v>1378818900</v>
      </c>
      <c r="P158" s="20">
        <f t="shared" si="23"/>
        <v>1744205908500</v>
      </c>
      <c r="Q158" s="17">
        <f t="shared" si="24"/>
        <v>4646378817802</v>
      </c>
      <c r="R158" s="17">
        <v>3027648359660</v>
      </c>
      <c r="S158" s="17">
        <f t="shared" si="25"/>
        <v>1618730458142</v>
      </c>
      <c r="T158" s="17">
        <f t="shared" si="26"/>
        <v>3027648359660</v>
      </c>
      <c r="U158" s="17">
        <f t="shared" si="27"/>
        <v>4771854268160</v>
      </c>
      <c r="V158" s="17">
        <f t="shared" si="28"/>
        <v>4646378817802</v>
      </c>
      <c r="W158" s="21">
        <f t="shared" si="29"/>
        <v>1.0270049979302713</v>
      </c>
    </row>
    <row r="159" spans="1:23" x14ac:dyDescent="0.25">
      <c r="A159" s="44">
        <v>32</v>
      </c>
      <c r="B159" s="44" t="s">
        <v>49</v>
      </c>
      <c r="C159" s="2">
        <v>2019</v>
      </c>
      <c r="D159" s="5">
        <v>44.35</v>
      </c>
      <c r="E159" s="23">
        <v>1</v>
      </c>
      <c r="F159" s="29">
        <v>22633476361038</v>
      </c>
      <c r="G159" s="17">
        <v>20264726862584</v>
      </c>
      <c r="H159" s="5">
        <f t="shared" si="20"/>
        <v>1.1168902751325787</v>
      </c>
      <c r="I159" s="16">
        <v>2537601823645</v>
      </c>
      <c r="J159" s="17">
        <v>20264726862584</v>
      </c>
      <c r="K159" s="18">
        <f t="shared" si="21"/>
        <v>0.12522260185654557</v>
      </c>
      <c r="L159" s="26">
        <v>100</v>
      </c>
      <c r="M159" s="5">
        <f t="shared" si="22"/>
        <v>12.522260185654558</v>
      </c>
      <c r="N159" s="19">
        <v>1620</v>
      </c>
      <c r="O159" s="17">
        <v>46875122110</v>
      </c>
      <c r="P159" s="20">
        <f t="shared" si="23"/>
        <v>75937697818200</v>
      </c>
      <c r="Q159" s="17">
        <f t="shared" si="24"/>
        <v>20264726862584</v>
      </c>
      <c r="R159" s="17">
        <v>3559144386553</v>
      </c>
      <c r="S159" s="17">
        <f t="shared" si="25"/>
        <v>16705582476031</v>
      </c>
      <c r="T159" s="17">
        <f t="shared" si="26"/>
        <v>3559144386553</v>
      </c>
      <c r="U159" s="17">
        <f t="shared" si="27"/>
        <v>79496842204753</v>
      </c>
      <c r="V159" s="17">
        <f t="shared" si="28"/>
        <v>20264726862584</v>
      </c>
      <c r="W159" s="21">
        <f t="shared" si="29"/>
        <v>3.9229170343042159</v>
      </c>
    </row>
    <row r="160" spans="1:23" x14ac:dyDescent="0.25">
      <c r="A160" s="44"/>
      <c r="B160" s="44"/>
      <c r="C160" s="2">
        <v>2020</v>
      </c>
      <c r="D160" s="5">
        <v>48.97</v>
      </c>
      <c r="E160" s="23">
        <v>1</v>
      </c>
      <c r="F160" s="28">
        <v>23112654991224</v>
      </c>
      <c r="G160" s="17">
        <v>22564300317374</v>
      </c>
      <c r="H160" s="5">
        <f t="shared" si="20"/>
        <v>1.0243018691533625</v>
      </c>
      <c r="I160" s="16">
        <v>2799622515814</v>
      </c>
      <c r="J160" s="17">
        <v>22564300317374</v>
      </c>
      <c r="K160" s="18">
        <f t="shared" si="21"/>
        <v>0.12407309229342042</v>
      </c>
      <c r="L160" s="26">
        <v>100</v>
      </c>
      <c r="M160" s="5">
        <f t="shared" si="22"/>
        <v>12.407309229342042</v>
      </c>
      <c r="N160" s="19">
        <v>1480</v>
      </c>
      <c r="O160" s="17">
        <v>46875122110</v>
      </c>
      <c r="P160" s="20">
        <f t="shared" si="23"/>
        <v>69375180722800</v>
      </c>
      <c r="Q160" s="17">
        <f t="shared" si="24"/>
        <v>22564300317374</v>
      </c>
      <c r="R160" s="17">
        <v>4288218173294</v>
      </c>
      <c r="S160" s="17">
        <f t="shared" si="25"/>
        <v>18276082144080</v>
      </c>
      <c r="T160" s="17">
        <f t="shared" si="26"/>
        <v>4288218173294</v>
      </c>
      <c r="U160" s="17">
        <f t="shared" si="27"/>
        <v>73663398896094</v>
      </c>
      <c r="V160" s="17">
        <f t="shared" si="28"/>
        <v>22564300317374</v>
      </c>
      <c r="W160" s="21">
        <f t="shared" si="29"/>
        <v>3.2645992944605</v>
      </c>
    </row>
    <row r="161" spans="1:23" s="42" customFormat="1" x14ac:dyDescent="0.25">
      <c r="A161" s="44"/>
      <c r="B161" s="44"/>
      <c r="C161" s="32">
        <v>2021</v>
      </c>
      <c r="D161" s="31">
        <v>51.3</v>
      </c>
      <c r="E161" s="33">
        <v>1</v>
      </c>
      <c r="F161" s="34">
        <v>26261194512313</v>
      </c>
      <c r="G161" s="35">
        <v>25666635156271</v>
      </c>
      <c r="H161" s="31">
        <f t="shared" si="20"/>
        <v>1.0231646786741633</v>
      </c>
      <c r="I161" s="36">
        <v>3232007683281</v>
      </c>
      <c r="J161" s="35">
        <v>25666635156271</v>
      </c>
      <c r="K161" s="37">
        <f t="shared" si="21"/>
        <v>0.1259225318629793</v>
      </c>
      <c r="L161" s="38">
        <v>100</v>
      </c>
      <c r="M161" s="31">
        <f t="shared" si="22"/>
        <v>12.592253186297931</v>
      </c>
      <c r="N161" s="39">
        <v>1615</v>
      </c>
      <c r="O161" s="35">
        <v>46872947110</v>
      </c>
      <c r="P161" s="40">
        <f t="shared" si="23"/>
        <v>75699809582650</v>
      </c>
      <c r="Q161" s="35">
        <f t="shared" si="24"/>
        <v>25666635156271</v>
      </c>
      <c r="R161" s="35">
        <v>4400757363148</v>
      </c>
      <c r="S161" s="35">
        <f t="shared" si="25"/>
        <v>21265877793123</v>
      </c>
      <c r="T161" s="35">
        <f t="shared" si="26"/>
        <v>4400757363148</v>
      </c>
      <c r="U161" s="35">
        <f t="shared" si="27"/>
        <v>80100566945798</v>
      </c>
      <c r="V161" s="35">
        <f t="shared" si="28"/>
        <v>25666635156271</v>
      </c>
      <c r="W161" s="41">
        <f t="shared" si="29"/>
        <v>3.1208051409195892</v>
      </c>
    </row>
    <row r="162" spans="1:23" s="42" customFormat="1" x14ac:dyDescent="0.25">
      <c r="A162" s="44"/>
      <c r="B162" s="44"/>
      <c r="C162" s="32">
        <v>2022</v>
      </c>
      <c r="D162" s="31">
        <v>53.84</v>
      </c>
      <c r="E162" s="33">
        <v>1</v>
      </c>
      <c r="F162" s="34">
        <v>28933502646719</v>
      </c>
      <c r="G162" s="35">
        <v>27241313025674</v>
      </c>
      <c r="H162" s="31">
        <f t="shared" si="20"/>
        <v>1.0621185043265047</v>
      </c>
      <c r="I162" s="36">
        <v>3450083412291</v>
      </c>
      <c r="J162" s="35">
        <v>27241313025674</v>
      </c>
      <c r="K162" s="37">
        <f t="shared" si="21"/>
        <v>0.12664893975703062</v>
      </c>
      <c r="L162" s="38">
        <v>100</v>
      </c>
      <c r="M162" s="31">
        <f t="shared" si="22"/>
        <v>12.664893975703063</v>
      </c>
      <c r="N162" s="39">
        <v>2090</v>
      </c>
      <c r="O162" s="35">
        <v>46255641410</v>
      </c>
      <c r="P162" s="40">
        <f t="shared" si="23"/>
        <v>96674290546900</v>
      </c>
      <c r="Q162" s="35">
        <f t="shared" si="24"/>
        <v>27241313025674</v>
      </c>
      <c r="R162" s="35">
        <v>5143984823285</v>
      </c>
      <c r="S162" s="35">
        <f t="shared" si="25"/>
        <v>22097328202389</v>
      </c>
      <c r="T162" s="35">
        <f t="shared" si="26"/>
        <v>5143984823285</v>
      </c>
      <c r="U162" s="35">
        <f t="shared" si="27"/>
        <v>101818275370185</v>
      </c>
      <c r="V162" s="35">
        <f t="shared" si="28"/>
        <v>27241313025674</v>
      </c>
      <c r="W162" s="41">
        <f t="shared" si="29"/>
        <v>3.7376419878962803</v>
      </c>
    </row>
    <row r="163" spans="1:23" s="42" customFormat="1" x14ac:dyDescent="0.25">
      <c r="A163" s="44"/>
      <c r="B163" s="44"/>
      <c r="C163" s="32">
        <v>2023</v>
      </c>
      <c r="D163" s="31">
        <v>58.54</v>
      </c>
      <c r="E163" s="33">
        <v>1</v>
      </c>
      <c r="F163" s="43">
        <v>30449134077618</v>
      </c>
      <c r="G163" s="35">
        <v>27057568182323</v>
      </c>
      <c r="H163" s="31">
        <f t="shared" si="20"/>
        <v>1.1253462939626167</v>
      </c>
      <c r="I163" s="36">
        <v>2778404819501</v>
      </c>
      <c r="J163" s="35">
        <v>27057568182323</v>
      </c>
      <c r="K163" s="37">
        <f t="shared" si="21"/>
        <v>0.10268494200140875</v>
      </c>
      <c r="L163" s="38">
        <v>100</v>
      </c>
      <c r="M163" s="31">
        <f t="shared" si="22"/>
        <v>10.268494200140875</v>
      </c>
      <c r="N163" s="39">
        <v>1610</v>
      </c>
      <c r="O163" s="35">
        <v>46255641410</v>
      </c>
      <c r="P163" s="40">
        <f t="shared" si="23"/>
        <v>74471582670100</v>
      </c>
      <c r="Q163" s="35">
        <f t="shared" si="24"/>
        <v>27057568182323</v>
      </c>
      <c r="R163" s="35">
        <v>3937546172108</v>
      </c>
      <c r="S163" s="35">
        <f t="shared" si="25"/>
        <v>23120022010215</v>
      </c>
      <c r="T163" s="35">
        <f t="shared" si="26"/>
        <v>3937546172108</v>
      </c>
      <c r="U163" s="35">
        <f t="shared" si="27"/>
        <v>78409128842208</v>
      </c>
      <c r="V163" s="35">
        <f t="shared" si="28"/>
        <v>27057568182323</v>
      </c>
      <c r="W163" s="41">
        <f t="shared" si="29"/>
        <v>2.8978631159260471</v>
      </c>
    </row>
    <row r="164" spans="1:23" x14ac:dyDescent="0.25">
      <c r="A164" s="44">
        <v>33</v>
      </c>
      <c r="B164" s="44" t="s">
        <v>50</v>
      </c>
      <c r="C164" s="2">
        <v>2019</v>
      </c>
      <c r="D164" s="5">
        <v>35.21</v>
      </c>
      <c r="E164" s="23">
        <v>1</v>
      </c>
      <c r="F164" s="29">
        <v>12177173000000</v>
      </c>
      <c r="G164" s="17">
        <v>55079585000000</v>
      </c>
      <c r="H164" s="5">
        <f t="shared" si="20"/>
        <v>0.22108323800914623</v>
      </c>
      <c r="I164" s="16">
        <v>-2061418000000</v>
      </c>
      <c r="J164" s="17">
        <v>55079585000000</v>
      </c>
      <c r="K164" s="18">
        <f t="shared" si="21"/>
        <v>-3.7426171602418574E-2</v>
      </c>
      <c r="L164" s="26">
        <v>100</v>
      </c>
      <c r="M164" s="5">
        <f t="shared" si="22"/>
        <v>-3.7426171602418576</v>
      </c>
      <c r="N164" s="19">
        <v>242</v>
      </c>
      <c r="O164" s="17">
        <v>70898018369</v>
      </c>
      <c r="P164" s="20">
        <f t="shared" si="23"/>
        <v>17157320445298</v>
      </c>
      <c r="Q164" s="17">
        <f t="shared" si="24"/>
        <v>55079585000000</v>
      </c>
      <c r="R164" s="17">
        <v>20703246000000</v>
      </c>
      <c r="S164" s="17">
        <f t="shared" si="25"/>
        <v>34376339000000</v>
      </c>
      <c r="T164" s="17">
        <f t="shared" si="26"/>
        <v>20703246000000</v>
      </c>
      <c r="U164" s="17">
        <f t="shared" si="27"/>
        <v>37860566445298</v>
      </c>
      <c r="V164" s="17">
        <f t="shared" si="28"/>
        <v>55079585000000</v>
      </c>
      <c r="W164" s="21">
        <f t="shared" si="29"/>
        <v>0.68737929752553506</v>
      </c>
    </row>
    <row r="165" spans="1:23" x14ac:dyDescent="0.25">
      <c r="A165" s="44"/>
      <c r="B165" s="44"/>
      <c r="C165" s="2">
        <v>2020</v>
      </c>
      <c r="D165" s="5">
        <v>36.99</v>
      </c>
      <c r="E165" s="23">
        <v>1</v>
      </c>
      <c r="F165" s="29">
        <v>11810955000000</v>
      </c>
      <c r="G165" s="17">
        <v>51865480000000</v>
      </c>
      <c r="H165" s="5">
        <f t="shared" si="20"/>
        <v>0.22772285149968727</v>
      </c>
      <c r="I165" s="16">
        <v>-9637220000000</v>
      </c>
      <c r="J165" s="17">
        <v>51865480000000</v>
      </c>
      <c r="K165" s="18">
        <f t="shared" si="21"/>
        <v>-0.18581183476948443</v>
      </c>
      <c r="L165" s="26">
        <v>100</v>
      </c>
      <c r="M165" s="5">
        <f t="shared" si="22"/>
        <v>-18.581183476948443</v>
      </c>
      <c r="N165" s="19">
        <v>214</v>
      </c>
      <c r="O165" s="17">
        <v>70898018369</v>
      </c>
      <c r="P165" s="20">
        <f t="shared" si="23"/>
        <v>15172175930966</v>
      </c>
      <c r="Q165" s="17">
        <f t="shared" si="24"/>
        <v>51865480000000</v>
      </c>
      <c r="R165" s="17">
        <v>28291825000000</v>
      </c>
      <c r="S165" s="17">
        <f t="shared" si="25"/>
        <v>23573655000000</v>
      </c>
      <c r="T165" s="17">
        <f t="shared" si="26"/>
        <v>28291825000000</v>
      </c>
      <c r="U165" s="17">
        <f t="shared" si="27"/>
        <v>43464000930966</v>
      </c>
      <c r="V165" s="17">
        <f t="shared" si="28"/>
        <v>51865480000000</v>
      </c>
      <c r="W165" s="21">
        <f t="shared" si="29"/>
        <v>0.83801404963312787</v>
      </c>
    </row>
    <row r="166" spans="1:23" x14ac:dyDescent="0.25">
      <c r="A166" s="44"/>
      <c r="B166" s="44"/>
      <c r="C166" s="2">
        <v>2021</v>
      </c>
      <c r="D166" s="5">
        <v>46.79</v>
      </c>
      <c r="E166" s="23">
        <v>1</v>
      </c>
      <c r="F166" s="29">
        <v>16138531000000</v>
      </c>
      <c r="G166" s="17">
        <v>52080936000000</v>
      </c>
      <c r="H166" s="5">
        <f t="shared" si="20"/>
        <v>0.30987405833105613</v>
      </c>
      <c r="I166" s="16">
        <v>-1623183000000</v>
      </c>
      <c r="J166" s="17">
        <v>52080936000000</v>
      </c>
      <c r="K166" s="18">
        <f t="shared" si="21"/>
        <v>-3.1166548158811893E-2</v>
      </c>
      <c r="L166" s="26">
        <v>100</v>
      </c>
      <c r="M166" s="5">
        <f t="shared" si="22"/>
        <v>-3.1166548158811893</v>
      </c>
      <c r="N166" s="19">
        <v>141</v>
      </c>
      <c r="O166" s="17">
        <v>70898018369</v>
      </c>
      <c r="P166" s="20">
        <f t="shared" si="23"/>
        <v>9996620590029</v>
      </c>
      <c r="Q166" s="17">
        <f t="shared" si="24"/>
        <v>52080936000000</v>
      </c>
      <c r="R166" s="17">
        <v>29594927000000</v>
      </c>
      <c r="S166" s="17">
        <f t="shared" si="25"/>
        <v>22486009000000</v>
      </c>
      <c r="T166" s="17">
        <f t="shared" si="26"/>
        <v>29594927000000</v>
      </c>
      <c r="U166" s="17">
        <f t="shared" si="27"/>
        <v>39591547590029</v>
      </c>
      <c r="V166" s="17">
        <f t="shared" si="28"/>
        <v>52080936000000</v>
      </c>
      <c r="W166" s="21">
        <f t="shared" si="29"/>
        <v>0.7601927044865131</v>
      </c>
    </row>
    <row r="167" spans="1:23" x14ac:dyDescent="0.25">
      <c r="A167" s="44"/>
      <c r="B167" s="44"/>
      <c r="C167" s="2">
        <v>2022</v>
      </c>
      <c r="D167" s="5">
        <v>57.19</v>
      </c>
      <c r="E167" s="23">
        <v>1</v>
      </c>
      <c r="F167" s="29">
        <v>14674086000000</v>
      </c>
      <c r="G167" s="17">
        <v>49870897000000</v>
      </c>
      <c r="H167" s="5">
        <f t="shared" si="20"/>
        <v>0.29424146912777605</v>
      </c>
      <c r="I167" s="16">
        <v>-2327495000000</v>
      </c>
      <c r="J167" s="17">
        <v>49870897000000</v>
      </c>
      <c r="K167" s="18">
        <f t="shared" si="21"/>
        <v>-4.6670405787968883E-2</v>
      </c>
      <c r="L167" s="26">
        <v>100</v>
      </c>
      <c r="M167" s="5">
        <f t="shared" si="22"/>
        <v>-4.6670405787968878</v>
      </c>
      <c r="N167" s="19">
        <v>79</v>
      </c>
      <c r="O167" s="17">
        <v>70898018369</v>
      </c>
      <c r="P167" s="20">
        <f t="shared" si="23"/>
        <v>5600943451151</v>
      </c>
      <c r="Q167" s="17">
        <f t="shared" si="24"/>
        <v>49870897000000</v>
      </c>
      <c r="R167" s="17">
        <v>30731006000000</v>
      </c>
      <c r="S167" s="17">
        <f t="shared" si="25"/>
        <v>19139891000000</v>
      </c>
      <c r="T167" s="17">
        <f t="shared" si="26"/>
        <v>30731006000000</v>
      </c>
      <c r="U167" s="17">
        <f t="shared" si="27"/>
        <v>36331949451151</v>
      </c>
      <c r="V167" s="17">
        <f t="shared" si="28"/>
        <v>49870897000000</v>
      </c>
      <c r="W167" s="21">
        <f t="shared" si="29"/>
        <v>0.72852007155898957</v>
      </c>
    </row>
    <row r="168" spans="1:23" x14ac:dyDescent="0.25">
      <c r="A168" s="44"/>
      <c r="B168" s="44"/>
      <c r="C168" s="2">
        <v>2023</v>
      </c>
      <c r="D168" s="5">
        <v>59</v>
      </c>
      <c r="E168" s="23">
        <v>1</v>
      </c>
      <c r="F168" s="29">
        <v>16846905000000</v>
      </c>
      <c r="G168" s="17">
        <v>49570824000000</v>
      </c>
      <c r="H168" s="5">
        <f t="shared" si="20"/>
        <v>0.33985525437301589</v>
      </c>
      <c r="I168" s="16">
        <v>653699000000</v>
      </c>
      <c r="J168" s="17">
        <v>49570824000000</v>
      </c>
      <c r="K168" s="18">
        <f t="shared" si="21"/>
        <v>1.3187172357675555E-2</v>
      </c>
      <c r="L168" s="26">
        <v>100</v>
      </c>
      <c r="M168" s="5">
        <f t="shared" si="22"/>
        <v>1.3187172357675554</v>
      </c>
      <c r="N168" s="19">
        <v>97</v>
      </c>
      <c r="O168" s="17">
        <v>70898018369</v>
      </c>
      <c r="P168" s="20">
        <f t="shared" si="23"/>
        <v>6877107781793</v>
      </c>
      <c r="Q168" s="17">
        <f t="shared" si="24"/>
        <v>49570824000000</v>
      </c>
      <c r="R168" s="17">
        <v>29964393000000</v>
      </c>
      <c r="S168" s="17">
        <f t="shared" si="25"/>
        <v>19606431000000</v>
      </c>
      <c r="T168" s="17">
        <f t="shared" si="26"/>
        <v>29964393000000</v>
      </c>
      <c r="U168" s="17">
        <f t="shared" si="27"/>
        <v>36841500781793</v>
      </c>
      <c r="V168" s="17">
        <f t="shared" si="28"/>
        <v>49570824000000</v>
      </c>
      <c r="W168" s="21">
        <f t="shared" si="29"/>
        <v>0.74320936811123006</v>
      </c>
    </row>
    <row r="169" spans="1:23" s="42" customFormat="1" x14ac:dyDescent="0.25">
      <c r="A169" s="44">
        <v>34</v>
      </c>
      <c r="B169" s="44" t="s">
        <v>51</v>
      </c>
      <c r="C169" s="32">
        <v>2019</v>
      </c>
      <c r="D169" s="32">
        <v>44.61</v>
      </c>
      <c r="E169" s="33">
        <v>0</v>
      </c>
      <c r="F169" s="43">
        <v>10276431000000</v>
      </c>
      <c r="G169" s="35">
        <v>4832910000000</v>
      </c>
      <c r="H169" s="31">
        <f t="shared" si="20"/>
        <v>2.1263443763695165</v>
      </c>
      <c r="I169" s="36">
        <v>1366884000000</v>
      </c>
      <c r="J169" s="35">
        <v>4832910000000</v>
      </c>
      <c r="K169" s="37">
        <f t="shared" si="21"/>
        <v>0.28282835806998269</v>
      </c>
      <c r="L169" s="38">
        <v>100</v>
      </c>
      <c r="M169" s="31">
        <f t="shared" si="22"/>
        <v>28.282835806998268</v>
      </c>
      <c r="N169" s="39">
        <v>4210</v>
      </c>
      <c r="O169" s="35">
        <v>2804883280</v>
      </c>
      <c r="P169" s="40">
        <f t="shared" si="23"/>
        <v>11808558608800</v>
      </c>
      <c r="Q169" s="35">
        <f t="shared" si="24"/>
        <v>4832910000000</v>
      </c>
      <c r="R169" s="35">
        <v>3086283000000</v>
      </c>
      <c r="S169" s="35">
        <f t="shared" si="25"/>
        <v>1746627000000</v>
      </c>
      <c r="T169" s="35">
        <f t="shared" si="26"/>
        <v>3086283000000</v>
      </c>
      <c r="U169" s="35">
        <f t="shared" si="27"/>
        <v>14894841608800</v>
      </c>
      <c r="V169" s="35">
        <f t="shared" si="28"/>
        <v>4832910000000</v>
      </c>
      <c r="W169" s="41">
        <f t="shared" si="29"/>
        <v>3.0819613046384062</v>
      </c>
    </row>
    <row r="170" spans="1:23" s="42" customFormat="1" x14ac:dyDescent="0.25">
      <c r="A170" s="44"/>
      <c r="B170" s="44"/>
      <c r="C170" s="32">
        <v>2020</v>
      </c>
      <c r="D170" s="32">
        <v>41.55</v>
      </c>
      <c r="E170" s="33">
        <v>0</v>
      </c>
      <c r="F170" s="43">
        <v>4839058000000</v>
      </c>
      <c r="G170" s="35">
        <v>6319074000000</v>
      </c>
      <c r="H170" s="31">
        <f t="shared" si="20"/>
        <v>0.76578593635713077</v>
      </c>
      <c r="I170" s="36">
        <v>-873181000000</v>
      </c>
      <c r="J170" s="35">
        <v>6319074000000</v>
      </c>
      <c r="K170" s="37">
        <f t="shared" si="21"/>
        <v>-0.13818179688986076</v>
      </c>
      <c r="L170" s="38">
        <v>100</v>
      </c>
      <c r="M170" s="31">
        <f t="shared" si="22"/>
        <v>-13.818179688986076</v>
      </c>
      <c r="N170" s="39">
        <v>1275</v>
      </c>
      <c r="O170" s="35">
        <v>2626148780</v>
      </c>
      <c r="P170" s="40">
        <f t="shared" si="23"/>
        <v>3348339694500</v>
      </c>
      <c r="Q170" s="35">
        <f t="shared" si="24"/>
        <v>6319074000000</v>
      </c>
      <c r="R170" s="35">
        <v>5737956000000</v>
      </c>
      <c r="S170" s="35">
        <f t="shared" si="25"/>
        <v>581118000000</v>
      </c>
      <c r="T170" s="35">
        <f t="shared" si="26"/>
        <v>5737956000000</v>
      </c>
      <c r="U170" s="35">
        <f t="shared" si="27"/>
        <v>9086295694500</v>
      </c>
      <c r="V170" s="35">
        <f t="shared" si="28"/>
        <v>6319074000000</v>
      </c>
      <c r="W170" s="41">
        <f t="shared" si="29"/>
        <v>1.437915696904325</v>
      </c>
    </row>
    <row r="171" spans="1:23" x14ac:dyDescent="0.25">
      <c r="A171" s="44"/>
      <c r="B171" s="44"/>
      <c r="C171" s="2">
        <v>2021</v>
      </c>
      <c r="D171" s="2">
        <v>44.06</v>
      </c>
      <c r="E171" s="23">
        <v>0</v>
      </c>
      <c r="F171" s="29">
        <v>5585975000000</v>
      </c>
      <c r="G171" s="17">
        <v>5851229000000</v>
      </c>
      <c r="H171" s="5">
        <f t="shared" si="20"/>
        <v>0.95466695971051552</v>
      </c>
      <c r="I171" s="16">
        <v>912854000000</v>
      </c>
      <c r="J171" s="17">
        <v>5851229000000</v>
      </c>
      <c r="K171" s="18">
        <f t="shared" si="21"/>
        <v>0.15601064323409664</v>
      </c>
      <c r="L171" s="26">
        <v>100</v>
      </c>
      <c r="M171" s="5">
        <f t="shared" si="22"/>
        <v>15.601064323409663</v>
      </c>
      <c r="N171" s="19">
        <v>1340</v>
      </c>
      <c r="O171" s="17">
        <v>2626148780</v>
      </c>
      <c r="P171" s="20">
        <f t="shared" si="23"/>
        <v>3519039365200</v>
      </c>
      <c r="Q171" s="17">
        <f t="shared" si="24"/>
        <v>5851229000000</v>
      </c>
      <c r="R171" s="17">
        <v>4845257000000</v>
      </c>
      <c r="S171" s="17">
        <f t="shared" si="25"/>
        <v>1005972000000</v>
      </c>
      <c r="T171" s="17">
        <f t="shared" si="26"/>
        <v>4845257000000</v>
      </c>
      <c r="U171" s="17">
        <f t="shared" si="27"/>
        <v>8364296365200</v>
      </c>
      <c r="V171" s="17">
        <f t="shared" si="28"/>
        <v>5851229000000</v>
      </c>
      <c r="W171" s="21">
        <f t="shared" si="29"/>
        <v>1.4294939345563129</v>
      </c>
    </row>
    <row r="172" spans="1:23" s="42" customFormat="1" x14ac:dyDescent="0.25">
      <c r="A172" s="44"/>
      <c r="B172" s="44"/>
      <c r="C172" s="32">
        <v>2022</v>
      </c>
      <c r="D172" s="32">
        <v>46.86</v>
      </c>
      <c r="E172" s="33">
        <v>0</v>
      </c>
      <c r="F172" s="43">
        <v>6454583000000</v>
      </c>
      <c r="G172" s="35">
        <v>5750217000000</v>
      </c>
      <c r="H172" s="31">
        <f t="shared" si="20"/>
        <v>1.1224938119726613</v>
      </c>
      <c r="I172" s="36">
        <v>1383222000000</v>
      </c>
      <c r="J172" s="35">
        <v>5750217000000</v>
      </c>
      <c r="K172" s="37">
        <f t="shared" si="21"/>
        <v>0.24055126963034612</v>
      </c>
      <c r="L172" s="38">
        <v>100</v>
      </c>
      <c r="M172" s="31">
        <f t="shared" si="22"/>
        <v>24.055126963034613</v>
      </c>
      <c r="N172" s="39">
        <v>6200</v>
      </c>
      <c r="O172" s="35">
        <v>2626148780</v>
      </c>
      <c r="P172" s="40">
        <f t="shared" si="23"/>
        <v>16282122436000</v>
      </c>
      <c r="Q172" s="35">
        <f t="shared" si="24"/>
        <v>5750217000000</v>
      </c>
      <c r="R172" s="35">
        <v>5170053000000</v>
      </c>
      <c r="S172" s="35">
        <f t="shared" si="25"/>
        <v>580164000000</v>
      </c>
      <c r="T172" s="35">
        <f t="shared" si="26"/>
        <v>5170053000000</v>
      </c>
      <c r="U172" s="35">
        <f t="shared" si="27"/>
        <v>21452175436000</v>
      </c>
      <c r="V172" s="35">
        <f t="shared" si="28"/>
        <v>5750217000000</v>
      </c>
      <c r="W172" s="41">
        <f t="shared" si="29"/>
        <v>3.7306723269747906</v>
      </c>
    </row>
    <row r="173" spans="1:23" x14ac:dyDescent="0.25">
      <c r="A173" s="44"/>
      <c r="B173" s="44"/>
      <c r="C173" s="2">
        <v>2023</v>
      </c>
      <c r="D173" s="25">
        <v>0</v>
      </c>
      <c r="E173" s="23">
        <v>0</v>
      </c>
      <c r="F173" s="29">
        <v>6538586000000</v>
      </c>
      <c r="G173" s="16">
        <v>5880396000000</v>
      </c>
      <c r="H173" s="5">
        <f t="shared" si="20"/>
        <v>1.1119295367182755</v>
      </c>
      <c r="I173" s="16">
        <v>675360000000</v>
      </c>
      <c r="J173" s="16">
        <v>5880396000000</v>
      </c>
      <c r="K173" s="18">
        <f t="shared" si="21"/>
        <v>0.11484940810108707</v>
      </c>
      <c r="L173" s="26">
        <v>100</v>
      </c>
      <c r="M173" s="5">
        <f t="shared" si="22"/>
        <v>11.484940810108707</v>
      </c>
      <c r="N173" s="19">
        <v>4930</v>
      </c>
      <c r="O173" s="17">
        <v>2364423580</v>
      </c>
      <c r="P173" s="20">
        <f t="shared" si="23"/>
        <v>11656608249400</v>
      </c>
      <c r="Q173" s="17">
        <f t="shared" si="24"/>
        <v>5880396000000</v>
      </c>
      <c r="R173" s="17">
        <v>5849658000000</v>
      </c>
      <c r="S173" s="17">
        <f t="shared" si="25"/>
        <v>30738000000</v>
      </c>
      <c r="T173" s="17">
        <f t="shared" si="26"/>
        <v>5849658000000</v>
      </c>
      <c r="U173" s="17">
        <f t="shared" si="27"/>
        <v>17506266249400</v>
      </c>
      <c r="V173" s="17">
        <f t="shared" si="28"/>
        <v>5880396000000</v>
      </c>
      <c r="W173" s="21">
        <f t="shared" si="29"/>
        <v>2.9770556692780552</v>
      </c>
    </row>
    <row r="174" spans="1:23" x14ac:dyDescent="0.25">
      <c r="A174" s="44">
        <v>35</v>
      </c>
      <c r="B174" s="44" t="s">
        <v>52</v>
      </c>
      <c r="C174" s="2">
        <v>2019</v>
      </c>
      <c r="D174" s="5">
        <v>32.020000000000003</v>
      </c>
      <c r="E174" s="23">
        <v>0</v>
      </c>
      <c r="F174" s="29">
        <v>21578745000000</v>
      </c>
      <c r="G174" s="17">
        <v>13937115000000</v>
      </c>
      <c r="H174" s="5">
        <f t="shared" si="20"/>
        <v>1.5482935313370092</v>
      </c>
      <c r="I174" s="16">
        <v>1163507000000</v>
      </c>
      <c r="J174" s="17">
        <v>13937115000000</v>
      </c>
      <c r="K174" s="18">
        <f t="shared" si="21"/>
        <v>8.3482628937193964E-2</v>
      </c>
      <c r="L174" s="26">
        <v>100</v>
      </c>
      <c r="M174" s="5">
        <f t="shared" si="22"/>
        <v>8.3482628937193972</v>
      </c>
      <c r="N174" s="19">
        <v>1055</v>
      </c>
      <c r="O174" s="17">
        <v>16600000000</v>
      </c>
      <c r="P174" s="20">
        <f t="shared" si="23"/>
        <v>17513000000000</v>
      </c>
      <c r="Q174" s="17">
        <f t="shared" si="24"/>
        <v>13937115000000</v>
      </c>
      <c r="R174" s="17">
        <v>6566570000000</v>
      </c>
      <c r="S174" s="17">
        <f t="shared" si="25"/>
        <v>7370545000000</v>
      </c>
      <c r="T174" s="17">
        <f t="shared" si="26"/>
        <v>6566570000000</v>
      </c>
      <c r="U174" s="17">
        <f t="shared" si="27"/>
        <v>24079570000000</v>
      </c>
      <c r="V174" s="17">
        <f t="shared" si="28"/>
        <v>13937115000000</v>
      </c>
      <c r="W174" s="21">
        <f t="shared" si="29"/>
        <v>1.7277298780988748</v>
      </c>
    </row>
    <row r="175" spans="1:23" x14ac:dyDescent="0.25">
      <c r="A175" s="44"/>
      <c r="B175" s="44"/>
      <c r="C175" s="2">
        <v>2020</v>
      </c>
      <c r="D175" s="5">
        <v>33.85</v>
      </c>
      <c r="E175" s="23">
        <v>0</v>
      </c>
      <c r="F175" s="29">
        <v>14847398000000</v>
      </c>
      <c r="G175" s="17">
        <v>17650451000000</v>
      </c>
      <c r="H175" s="5">
        <f t="shared" si="20"/>
        <v>0.84119085682286532</v>
      </c>
      <c r="I175" s="16">
        <v>-585304000000</v>
      </c>
      <c r="J175" s="17">
        <v>17650451000000</v>
      </c>
      <c r="K175" s="18">
        <f t="shared" si="21"/>
        <v>-3.3160852377086568E-2</v>
      </c>
      <c r="L175" s="26">
        <v>100</v>
      </c>
      <c r="M175" s="5">
        <f t="shared" si="22"/>
        <v>-3.3160852377086569</v>
      </c>
      <c r="N175" s="19">
        <v>790</v>
      </c>
      <c r="O175" s="17">
        <v>16600000000</v>
      </c>
      <c r="P175" s="20">
        <f t="shared" si="23"/>
        <v>13114000000000</v>
      </c>
      <c r="Q175" s="17">
        <f t="shared" si="24"/>
        <v>17650451000000</v>
      </c>
      <c r="R175" s="17">
        <v>11151051000000</v>
      </c>
      <c r="S175" s="17">
        <f t="shared" si="25"/>
        <v>6499400000000</v>
      </c>
      <c r="T175" s="17">
        <f t="shared" si="26"/>
        <v>11151051000000</v>
      </c>
      <c r="U175" s="17">
        <f t="shared" si="27"/>
        <v>24265051000000</v>
      </c>
      <c r="V175" s="17">
        <f t="shared" si="28"/>
        <v>17650451000000</v>
      </c>
      <c r="W175" s="21">
        <f t="shared" si="29"/>
        <v>1.3747552966210326</v>
      </c>
    </row>
    <row r="176" spans="1:23" x14ac:dyDescent="0.25">
      <c r="A176" s="44"/>
      <c r="B176" s="44"/>
      <c r="C176" s="2">
        <v>2021</v>
      </c>
      <c r="D176" s="5">
        <v>40.28</v>
      </c>
      <c r="E176" s="23">
        <v>0</v>
      </c>
      <c r="F176" s="29">
        <v>18423803000000</v>
      </c>
      <c r="G176" s="17">
        <v>16767977000000</v>
      </c>
      <c r="H176" s="5">
        <f t="shared" si="20"/>
        <v>1.0987493005268316</v>
      </c>
      <c r="I176" s="16">
        <v>467684000000</v>
      </c>
      <c r="J176" s="17">
        <v>16767977000000</v>
      </c>
      <c r="K176" s="18">
        <f t="shared" si="21"/>
        <v>2.7891498181325036E-2</v>
      </c>
      <c r="L176" s="26">
        <v>100</v>
      </c>
      <c r="M176" s="5">
        <f t="shared" si="22"/>
        <v>2.7891498181325036</v>
      </c>
      <c r="N176" s="19">
        <v>710</v>
      </c>
      <c r="O176" s="17">
        <v>16600000000</v>
      </c>
      <c r="P176" s="20">
        <f t="shared" si="23"/>
        <v>11786000000000</v>
      </c>
      <c r="Q176" s="17">
        <f t="shared" si="24"/>
        <v>16767977000000</v>
      </c>
      <c r="R176" s="17">
        <v>9618254000000</v>
      </c>
      <c r="S176" s="17">
        <f t="shared" si="25"/>
        <v>7149723000000</v>
      </c>
      <c r="T176" s="17">
        <f t="shared" si="26"/>
        <v>9618254000000</v>
      </c>
      <c r="U176" s="17">
        <f t="shared" si="27"/>
        <v>21404254000000</v>
      </c>
      <c r="V176" s="17">
        <f t="shared" si="28"/>
        <v>16767977000000</v>
      </c>
      <c r="W176" s="21">
        <f t="shared" si="29"/>
        <v>1.2764959064531161</v>
      </c>
    </row>
    <row r="177" spans="1:23" x14ac:dyDescent="0.25">
      <c r="A177" s="44"/>
      <c r="B177" s="44"/>
      <c r="C177" s="2">
        <v>2022</v>
      </c>
      <c r="D177" s="5">
        <v>42.96</v>
      </c>
      <c r="E177" s="23">
        <v>0</v>
      </c>
      <c r="F177" s="29">
        <v>26937340000000</v>
      </c>
      <c r="G177" s="17">
        <v>20968046000000</v>
      </c>
      <c r="H177" s="5">
        <f t="shared" si="20"/>
        <v>1.2846852777793409</v>
      </c>
      <c r="I177" s="16">
        <v>2505403000000</v>
      </c>
      <c r="J177" s="17">
        <v>20968046000000</v>
      </c>
      <c r="K177" s="18">
        <f t="shared" si="21"/>
        <v>0.11948671802799364</v>
      </c>
      <c r="L177" s="26">
        <v>100</v>
      </c>
      <c r="M177" s="5">
        <f t="shared" si="22"/>
        <v>11.948671802799364</v>
      </c>
      <c r="N177" s="19">
        <v>1445</v>
      </c>
      <c r="O177" s="17">
        <v>16600000000</v>
      </c>
      <c r="P177" s="20">
        <f t="shared" si="23"/>
        <v>23987000000000</v>
      </c>
      <c r="Q177" s="17">
        <f t="shared" si="24"/>
        <v>20968046000000</v>
      </c>
      <c r="R177" s="17">
        <v>11240426000000</v>
      </c>
      <c r="S177" s="17">
        <f t="shared" si="25"/>
        <v>9727620000000</v>
      </c>
      <c r="T177" s="17">
        <f t="shared" si="26"/>
        <v>11240426000000</v>
      </c>
      <c r="U177" s="17">
        <f t="shared" si="27"/>
        <v>35227426000000</v>
      </c>
      <c r="V177" s="17">
        <f t="shared" si="28"/>
        <v>20968046000000</v>
      </c>
      <c r="W177" s="21">
        <f t="shared" si="29"/>
        <v>1.6800528766485918</v>
      </c>
    </row>
    <row r="178" spans="1:23" x14ac:dyDescent="0.25">
      <c r="A178" s="44"/>
      <c r="B178" s="44"/>
      <c r="C178" s="2">
        <v>2023</v>
      </c>
      <c r="D178" s="5">
        <v>48.2</v>
      </c>
      <c r="E178" s="23">
        <v>0</v>
      </c>
      <c r="F178" s="29">
        <v>33318811000000</v>
      </c>
      <c r="G178" s="17">
        <v>27516859000000</v>
      </c>
      <c r="H178" s="5">
        <f t="shared" si="20"/>
        <v>1.2108508096799857</v>
      </c>
      <c r="I178" s="16">
        <v>2345293000000</v>
      </c>
      <c r="J178" s="17">
        <v>27516859000000</v>
      </c>
      <c r="K178" s="18">
        <f t="shared" si="21"/>
        <v>8.5231130486223008E-2</v>
      </c>
      <c r="L178" s="26">
        <v>100</v>
      </c>
      <c r="M178" s="5">
        <f t="shared" si="22"/>
        <v>8.5231130486223012</v>
      </c>
      <c r="N178" s="19">
        <v>1790</v>
      </c>
      <c r="O178" s="17">
        <v>16600000000</v>
      </c>
      <c r="P178" s="20">
        <f t="shared" si="23"/>
        <v>29714000000000</v>
      </c>
      <c r="Q178" s="17">
        <f t="shared" si="24"/>
        <v>27516859000000</v>
      </c>
      <c r="R178" s="17">
        <v>15105159000000</v>
      </c>
      <c r="S178" s="17">
        <f t="shared" si="25"/>
        <v>12411700000000</v>
      </c>
      <c r="T178" s="17">
        <f t="shared" si="26"/>
        <v>15105159000000</v>
      </c>
      <c r="U178" s="17">
        <f t="shared" si="27"/>
        <v>44819159000000</v>
      </c>
      <c r="V178" s="17">
        <f t="shared" si="28"/>
        <v>27516859000000</v>
      </c>
      <c r="W178" s="21">
        <f t="shared" si="29"/>
        <v>1.6287890634610585</v>
      </c>
    </row>
    <row r="179" spans="1:23" s="42" customFormat="1" x14ac:dyDescent="0.25">
      <c r="A179" s="45">
        <v>36</v>
      </c>
      <c r="B179" s="45" t="s">
        <v>53</v>
      </c>
      <c r="C179" s="32">
        <v>2019</v>
      </c>
      <c r="D179" s="32">
        <v>40.380000000000003</v>
      </c>
      <c r="E179" s="33">
        <v>0</v>
      </c>
      <c r="F179" s="43">
        <v>3205020519049</v>
      </c>
      <c r="G179" s="35">
        <v>5576085408175</v>
      </c>
      <c r="H179" s="31">
        <f t="shared" si="20"/>
        <v>0.57477966789213386</v>
      </c>
      <c r="I179" s="36">
        <v>791419176854</v>
      </c>
      <c r="J179" s="35">
        <v>5576085408175</v>
      </c>
      <c r="K179" s="37">
        <f t="shared" si="21"/>
        <v>0.14193096391488452</v>
      </c>
      <c r="L179" s="38">
        <v>100</v>
      </c>
      <c r="M179" s="31">
        <f t="shared" si="22"/>
        <v>14.193096391488453</v>
      </c>
      <c r="N179" s="39">
        <v>2620</v>
      </c>
      <c r="O179" s="35">
        <v>14246349500</v>
      </c>
      <c r="P179" s="40">
        <f t="shared" si="23"/>
        <v>37325435690000</v>
      </c>
      <c r="Q179" s="35">
        <f t="shared" si="24"/>
        <v>5576085408175</v>
      </c>
      <c r="R179" s="35">
        <v>783434418324</v>
      </c>
      <c r="S179" s="35">
        <f t="shared" si="25"/>
        <v>4792650989851</v>
      </c>
      <c r="T179" s="35">
        <f t="shared" si="26"/>
        <v>783434418324</v>
      </c>
      <c r="U179" s="35">
        <f t="shared" si="27"/>
        <v>38108870108324</v>
      </c>
      <c r="V179" s="35">
        <f t="shared" si="28"/>
        <v>5576085408175</v>
      </c>
      <c r="W179" s="41">
        <f t="shared" si="29"/>
        <v>6.8343411764197981</v>
      </c>
    </row>
    <row r="180" spans="1:23" s="42" customFormat="1" x14ac:dyDescent="0.25">
      <c r="A180" s="45"/>
      <c r="B180" s="45"/>
      <c r="C180" s="32">
        <v>2020</v>
      </c>
      <c r="D180" s="32">
        <v>46.33</v>
      </c>
      <c r="E180" s="33">
        <v>0</v>
      </c>
      <c r="F180" s="43">
        <v>3419342747346</v>
      </c>
      <c r="G180" s="35">
        <v>6372279460008</v>
      </c>
      <c r="H180" s="31">
        <f t="shared" si="20"/>
        <v>0.53659648306474417</v>
      </c>
      <c r="I180" s="36">
        <v>923472717339</v>
      </c>
      <c r="J180" s="35">
        <v>6372279460008</v>
      </c>
      <c r="K180" s="37">
        <f t="shared" si="21"/>
        <v>0.14492031040613537</v>
      </c>
      <c r="L180" s="38">
        <v>100</v>
      </c>
      <c r="M180" s="31">
        <f t="shared" si="22"/>
        <v>14.492031040613536</v>
      </c>
      <c r="N180" s="39">
        <v>2730</v>
      </c>
      <c r="O180" s="35">
        <v>14246349500</v>
      </c>
      <c r="P180" s="40">
        <f t="shared" si="23"/>
        <v>38892534135000</v>
      </c>
      <c r="Q180" s="35">
        <f t="shared" si="24"/>
        <v>6372279460008</v>
      </c>
      <c r="R180" s="35">
        <v>855187376315</v>
      </c>
      <c r="S180" s="35">
        <f t="shared" si="25"/>
        <v>5517092083693</v>
      </c>
      <c r="T180" s="35">
        <f t="shared" si="26"/>
        <v>855187376315</v>
      </c>
      <c r="U180" s="35">
        <f t="shared" si="27"/>
        <v>39747721511315</v>
      </c>
      <c r="V180" s="35">
        <f t="shared" si="28"/>
        <v>6372279460008</v>
      </c>
      <c r="W180" s="41">
        <f t="shared" si="29"/>
        <v>6.2375986114182602</v>
      </c>
    </row>
    <row r="181" spans="1:23" s="42" customFormat="1" x14ac:dyDescent="0.25">
      <c r="A181" s="45"/>
      <c r="B181" s="45"/>
      <c r="C181" s="32">
        <v>2021</v>
      </c>
      <c r="D181" s="32">
        <v>54.06</v>
      </c>
      <c r="E181" s="33">
        <v>0</v>
      </c>
      <c r="F181" s="34">
        <v>4352868000000</v>
      </c>
      <c r="G181" s="35">
        <v>6860971097854</v>
      </c>
      <c r="H181" s="31">
        <f t="shared" si="20"/>
        <v>0.63443905212798613</v>
      </c>
      <c r="I181" s="36">
        <v>1361523557333</v>
      </c>
      <c r="J181" s="35">
        <v>6860971097854</v>
      </c>
      <c r="K181" s="37">
        <f t="shared" si="21"/>
        <v>0.19844473004103783</v>
      </c>
      <c r="L181" s="38">
        <v>100</v>
      </c>
      <c r="M181" s="31">
        <f t="shared" si="22"/>
        <v>19.844473004103783</v>
      </c>
      <c r="N181" s="39">
        <v>2260</v>
      </c>
      <c r="O181" s="35">
        <v>14246349500</v>
      </c>
      <c r="P181" s="40">
        <f t="shared" si="23"/>
        <v>32196749870000</v>
      </c>
      <c r="Q181" s="35">
        <f t="shared" si="24"/>
        <v>6860971097854</v>
      </c>
      <c r="R181" s="35">
        <v>935827261183</v>
      </c>
      <c r="S181" s="35">
        <f t="shared" si="25"/>
        <v>5925143836671</v>
      </c>
      <c r="T181" s="35">
        <f t="shared" si="26"/>
        <v>935827261183</v>
      </c>
      <c r="U181" s="35">
        <f t="shared" si="27"/>
        <v>33132577131183</v>
      </c>
      <c r="V181" s="35">
        <f t="shared" si="28"/>
        <v>6860971097854</v>
      </c>
      <c r="W181" s="41">
        <f t="shared" si="29"/>
        <v>4.8291381290829705</v>
      </c>
    </row>
    <row r="182" spans="1:23" s="42" customFormat="1" x14ac:dyDescent="0.25">
      <c r="A182" s="45"/>
      <c r="B182" s="45"/>
      <c r="C182" s="32">
        <v>2022</v>
      </c>
      <c r="D182" s="32">
        <v>54.53</v>
      </c>
      <c r="E182" s="33">
        <v>0</v>
      </c>
      <c r="F182" s="43">
        <v>4048932635364</v>
      </c>
      <c r="G182" s="35">
        <v>6928090957193</v>
      </c>
      <c r="H182" s="31">
        <f t="shared" si="20"/>
        <v>0.58442255743773808</v>
      </c>
      <c r="I182" s="36">
        <v>1093963788155</v>
      </c>
      <c r="J182" s="35">
        <v>6928090957193</v>
      </c>
      <c r="K182" s="37">
        <f t="shared" si="21"/>
        <v>0.15790263074118654</v>
      </c>
      <c r="L182" s="38">
        <v>100</v>
      </c>
      <c r="M182" s="31">
        <f t="shared" si="22"/>
        <v>15.790263074118654</v>
      </c>
      <c r="N182" s="39">
        <v>3190</v>
      </c>
      <c r="O182" s="35">
        <v>14246349500</v>
      </c>
      <c r="P182" s="40">
        <f t="shared" si="23"/>
        <v>45445854905000</v>
      </c>
      <c r="Q182" s="35">
        <f t="shared" si="24"/>
        <v>6928090957193</v>
      </c>
      <c r="R182" s="35">
        <v>786206470975</v>
      </c>
      <c r="S182" s="35">
        <f t="shared" si="25"/>
        <v>6141884486218</v>
      </c>
      <c r="T182" s="35">
        <f t="shared" si="26"/>
        <v>786206470975</v>
      </c>
      <c r="U182" s="35">
        <f t="shared" si="27"/>
        <v>46232061375975</v>
      </c>
      <c r="V182" s="35">
        <f t="shared" si="28"/>
        <v>6928090957193</v>
      </c>
      <c r="W182" s="41">
        <f t="shared" si="29"/>
        <v>6.6731314097392396</v>
      </c>
    </row>
    <row r="183" spans="1:23" s="42" customFormat="1" x14ac:dyDescent="0.25">
      <c r="A183" s="45"/>
      <c r="B183" s="45"/>
      <c r="C183" s="32">
        <v>2023</v>
      </c>
      <c r="D183" s="32">
        <v>0</v>
      </c>
      <c r="E183" s="33">
        <v>0</v>
      </c>
      <c r="F183" s="43">
        <v>4264279218860</v>
      </c>
      <c r="G183" s="35">
        <v>7340842527691</v>
      </c>
      <c r="H183" s="31">
        <f t="shared" si="20"/>
        <v>0.58089779242292139</v>
      </c>
      <c r="I183" s="36">
        <v>996256632550</v>
      </c>
      <c r="J183" s="35">
        <v>7340842527691</v>
      </c>
      <c r="K183" s="37">
        <f t="shared" si="21"/>
        <v>0.13571420838847009</v>
      </c>
      <c r="L183" s="38">
        <v>100</v>
      </c>
      <c r="M183" s="31">
        <f t="shared" si="22"/>
        <v>13.571420838847009</v>
      </c>
      <c r="N183" s="39">
        <v>2850</v>
      </c>
      <c r="O183" s="35">
        <v>14246349500</v>
      </c>
      <c r="P183" s="40">
        <f t="shared" si="23"/>
        <v>40602096075000</v>
      </c>
      <c r="Q183" s="35">
        <f t="shared" si="24"/>
        <v>7340842527691</v>
      </c>
      <c r="R183" s="35">
        <v>741059280418</v>
      </c>
      <c r="S183" s="35">
        <f t="shared" si="25"/>
        <v>6599783247273</v>
      </c>
      <c r="T183" s="35">
        <f t="shared" si="26"/>
        <v>741059280418</v>
      </c>
      <c r="U183" s="35">
        <f t="shared" si="27"/>
        <v>41343155355418</v>
      </c>
      <c r="V183" s="35">
        <f t="shared" si="28"/>
        <v>7340842527691</v>
      </c>
      <c r="W183" s="41">
        <f t="shared" si="29"/>
        <v>5.6319360072721976</v>
      </c>
    </row>
    <row r="184" spans="1:23" x14ac:dyDescent="0.25">
      <c r="A184" s="44">
        <v>37</v>
      </c>
      <c r="B184" s="44" t="s">
        <v>54</v>
      </c>
      <c r="C184" s="2">
        <v>2019</v>
      </c>
      <c r="D184" s="2">
        <v>25.81</v>
      </c>
      <c r="E184" s="23">
        <v>0</v>
      </c>
      <c r="F184" s="29">
        <v>8353365000000</v>
      </c>
      <c r="G184" s="17">
        <v>17836430000000</v>
      </c>
      <c r="H184" s="5">
        <f t="shared" si="20"/>
        <v>0.46833166726749692</v>
      </c>
      <c r="I184" s="16">
        <v>2352529000000</v>
      </c>
      <c r="J184" s="17">
        <v>17836430000000</v>
      </c>
      <c r="K184" s="18">
        <f t="shared" si="21"/>
        <v>0.1318946111974201</v>
      </c>
      <c r="L184" s="26">
        <v>100</v>
      </c>
      <c r="M184" s="5">
        <f t="shared" si="22"/>
        <v>13.18946111974201</v>
      </c>
      <c r="N184" s="19">
        <v>750</v>
      </c>
      <c r="O184" s="17">
        <v>14276103500</v>
      </c>
      <c r="P184" s="20">
        <f t="shared" si="23"/>
        <v>10707077625000</v>
      </c>
      <c r="Q184" s="17">
        <f t="shared" si="24"/>
        <v>17836430000000</v>
      </c>
      <c r="R184" s="17">
        <v>5310928000000</v>
      </c>
      <c r="S184" s="17">
        <f t="shared" si="25"/>
        <v>12525502000000</v>
      </c>
      <c r="T184" s="17">
        <f t="shared" si="26"/>
        <v>5310928000000</v>
      </c>
      <c r="U184" s="17">
        <f t="shared" si="27"/>
        <v>16018005625000</v>
      </c>
      <c r="V184" s="17">
        <f t="shared" si="28"/>
        <v>17836430000000</v>
      </c>
      <c r="W184" s="21">
        <f t="shared" si="29"/>
        <v>0.89804998113411705</v>
      </c>
    </row>
    <row r="185" spans="1:23" x14ac:dyDescent="0.25">
      <c r="A185" s="44"/>
      <c r="B185" s="44"/>
      <c r="C185" s="2">
        <v>2020</v>
      </c>
      <c r="D185" s="2">
        <v>30.45</v>
      </c>
      <c r="E185" s="23">
        <v>0</v>
      </c>
      <c r="F185" s="29">
        <v>7956238000000</v>
      </c>
      <c r="G185" s="17">
        <v>18923235000000</v>
      </c>
      <c r="H185" s="5">
        <f t="shared" si="20"/>
        <v>0.4204480893462455</v>
      </c>
      <c r="I185" s="16">
        <v>1871028000000</v>
      </c>
      <c r="J185" s="17">
        <v>18923235000000</v>
      </c>
      <c r="K185" s="18">
        <f t="shared" si="21"/>
        <v>9.8874637449674965E-2</v>
      </c>
      <c r="L185" s="26">
        <v>100</v>
      </c>
      <c r="M185" s="5">
        <f t="shared" si="22"/>
        <v>9.887463744967496</v>
      </c>
      <c r="N185" s="19">
        <v>905</v>
      </c>
      <c r="O185" s="17">
        <v>15049787710</v>
      </c>
      <c r="P185" s="20">
        <f t="shared" si="23"/>
        <v>13620057877550</v>
      </c>
      <c r="Q185" s="17">
        <f t="shared" si="24"/>
        <v>18923235000000</v>
      </c>
      <c r="R185" s="17">
        <v>4461328000000</v>
      </c>
      <c r="S185" s="17">
        <f t="shared" si="25"/>
        <v>14461907000000</v>
      </c>
      <c r="T185" s="17">
        <f t="shared" si="26"/>
        <v>4461328000000</v>
      </c>
      <c r="U185" s="17">
        <f t="shared" si="27"/>
        <v>18081385877550</v>
      </c>
      <c r="V185" s="17">
        <f t="shared" si="28"/>
        <v>18923235000000</v>
      </c>
      <c r="W185" s="21">
        <f t="shared" si="29"/>
        <v>0.95551240987864916</v>
      </c>
    </row>
    <row r="186" spans="1:23" x14ac:dyDescent="0.25">
      <c r="A186" s="44"/>
      <c r="B186" s="44"/>
      <c r="C186" s="2">
        <v>2021</v>
      </c>
      <c r="D186" s="2">
        <v>31.07</v>
      </c>
      <c r="E186" s="23">
        <v>0</v>
      </c>
      <c r="F186" s="29">
        <v>9621841000000</v>
      </c>
      <c r="G186" s="17">
        <v>20874784000000</v>
      </c>
      <c r="H186" s="5">
        <f t="shared" si="20"/>
        <v>0.46093128436682268</v>
      </c>
      <c r="I186" s="16">
        <v>2629530000000</v>
      </c>
      <c r="J186" s="17">
        <v>20874784000000</v>
      </c>
      <c r="K186" s="18">
        <f t="shared" si="21"/>
        <v>0.12596681239911273</v>
      </c>
      <c r="L186" s="26">
        <v>100</v>
      </c>
      <c r="M186" s="5">
        <f t="shared" si="22"/>
        <v>12.596681239911273</v>
      </c>
      <c r="N186" s="19">
        <v>900</v>
      </c>
      <c r="O186" s="17">
        <v>15049787710</v>
      </c>
      <c r="P186" s="20">
        <f t="shared" si="23"/>
        <v>13544808939000</v>
      </c>
      <c r="Q186" s="17">
        <f t="shared" si="24"/>
        <v>20874784000000</v>
      </c>
      <c r="R186" s="17">
        <v>3116819000000</v>
      </c>
      <c r="S186" s="17">
        <f t="shared" si="25"/>
        <v>17757965000000</v>
      </c>
      <c r="T186" s="17">
        <f t="shared" si="26"/>
        <v>3116819000000</v>
      </c>
      <c r="U186" s="17">
        <f t="shared" si="27"/>
        <v>16661627939000</v>
      </c>
      <c r="V186" s="17">
        <f t="shared" si="28"/>
        <v>20874784000000</v>
      </c>
      <c r="W186" s="21">
        <f t="shared" si="29"/>
        <v>0.79817007634665826</v>
      </c>
    </row>
    <row r="187" spans="1:23" x14ac:dyDescent="0.25">
      <c r="A187" s="44"/>
      <c r="B187" s="44"/>
      <c r="C187" s="2">
        <v>2022</v>
      </c>
      <c r="D187" s="2">
        <v>33.340000000000003</v>
      </c>
      <c r="E187" s="23">
        <v>0</v>
      </c>
      <c r="F187" s="29">
        <v>9065210000000</v>
      </c>
      <c r="G187" s="17">
        <v>22421559000000</v>
      </c>
      <c r="H187" s="5">
        <f t="shared" si="20"/>
        <v>0.40430774684311649</v>
      </c>
      <c r="I187" s="16">
        <v>2244174000000</v>
      </c>
      <c r="J187" s="17">
        <v>22421559000000</v>
      </c>
      <c r="K187" s="18">
        <f t="shared" si="21"/>
        <v>0.10009000712216309</v>
      </c>
      <c r="L187" s="26">
        <v>100</v>
      </c>
      <c r="M187" s="5">
        <f t="shared" si="22"/>
        <v>10.009000712216309</v>
      </c>
      <c r="N187" s="19">
        <v>740</v>
      </c>
      <c r="O187" s="17">
        <v>15049787710</v>
      </c>
      <c r="P187" s="20">
        <f t="shared" si="23"/>
        <v>11136842905400</v>
      </c>
      <c r="Q187" s="17">
        <f t="shared" si="24"/>
        <v>22421559000000</v>
      </c>
      <c r="R187" s="17">
        <v>2512819000000</v>
      </c>
      <c r="S187" s="17">
        <f t="shared" si="25"/>
        <v>19908740000000</v>
      </c>
      <c r="T187" s="17">
        <f t="shared" si="26"/>
        <v>2512819000000</v>
      </c>
      <c r="U187" s="17">
        <f t="shared" si="27"/>
        <v>13649661905400</v>
      </c>
      <c r="V187" s="17">
        <f t="shared" si="28"/>
        <v>22421559000000</v>
      </c>
      <c r="W187" s="21">
        <f t="shared" si="29"/>
        <v>0.60877398870435373</v>
      </c>
    </row>
    <row r="188" spans="1:23" x14ac:dyDescent="0.25">
      <c r="A188" s="44"/>
      <c r="B188" s="44"/>
      <c r="C188" s="2">
        <v>2023</v>
      </c>
      <c r="D188" s="2">
        <v>33.950000000000003</v>
      </c>
      <c r="E188" s="23">
        <v>0</v>
      </c>
      <c r="F188" s="29">
        <v>7783253000000</v>
      </c>
      <c r="G188" s="17">
        <v>22765563000000</v>
      </c>
      <c r="H188" s="5">
        <f t="shared" si="20"/>
        <v>0.34188713013598654</v>
      </c>
      <c r="I188" s="16">
        <v>1091547000000</v>
      </c>
      <c r="J188" s="17">
        <v>22765563000000</v>
      </c>
      <c r="K188" s="18">
        <f t="shared" si="21"/>
        <v>4.7947287752119289E-2</v>
      </c>
      <c r="L188" s="26">
        <v>100</v>
      </c>
      <c r="M188" s="5">
        <f t="shared" si="22"/>
        <v>4.7947287752119285</v>
      </c>
      <c r="N188" s="19">
        <v>386</v>
      </c>
      <c r="O188" s="17">
        <v>15049787710</v>
      </c>
      <c r="P188" s="20">
        <f t="shared" si="23"/>
        <v>5809218056060</v>
      </c>
      <c r="Q188" s="17">
        <f t="shared" si="24"/>
        <v>22765563000000</v>
      </c>
      <c r="R188" s="17">
        <v>1844417000000</v>
      </c>
      <c r="S188" s="17">
        <f t="shared" si="25"/>
        <v>20921146000000</v>
      </c>
      <c r="T188" s="17">
        <f t="shared" si="26"/>
        <v>1844417000000</v>
      </c>
      <c r="U188" s="17">
        <f t="shared" si="27"/>
        <v>7653635056060</v>
      </c>
      <c r="V188" s="17">
        <f t="shared" si="28"/>
        <v>22765563000000</v>
      </c>
      <c r="W188" s="21">
        <f t="shared" si="29"/>
        <v>0.3361935330156342</v>
      </c>
    </row>
    <row r="189" spans="1:23" s="42" customFormat="1" x14ac:dyDescent="0.25">
      <c r="A189" s="45">
        <v>38</v>
      </c>
      <c r="B189" s="45" t="s">
        <v>55</v>
      </c>
      <c r="C189" s="32">
        <v>2019</v>
      </c>
      <c r="D189" s="32">
        <v>0</v>
      </c>
      <c r="E189" s="33">
        <v>0</v>
      </c>
      <c r="F189" s="43">
        <v>1780848000000</v>
      </c>
      <c r="G189" s="35">
        <v>2099735000000</v>
      </c>
      <c r="H189" s="31">
        <f t="shared" si="20"/>
        <v>0.84812988305667147</v>
      </c>
      <c r="I189" s="36">
        <v>213603000000</v>
      </c>
      <c r="J189" s="35">
        <v>2099735000000</v>
      </c>
      <c r="K189" s="37">
        <f t="shared" si="21"/>
        <v>0.10172855146006519</v>
      </c>
      <c r="L189" s="38">
        <v>100</v>
      </c>
      <c r="M189" s="31">
        <f t="shared" si="22"/>
        <v>10.172855146006519</v>
      </c>
      <c r="N189" s="39">
        <v>292</v>
      </c>
      <c r="O189" s="35">
        <v>5202000000</v>
      </c>
      <c r="P189" s="40">
        <f t="shared" si="23"/>
        <v>1518984000000</v>
      </c>
      <c r="Q189" s="35">
        <f t="shared" si="24"/>
        <v>2099735000000</v>
      </c>
      <c r="R189" s="35">
        <v>725176000000</v>
      </c>
      <c r="S189" s="35">
        <f t="shared" si="25"/>
        <v>1374559000000</v>
      </c>
      <c r="T189" s="35">
        <f t="shared" si="26"/>
        <v>725176000000</v>
      </c>
      <c r="U189" s="35">
        <f t="shared" si="27"/>
        <v>2244160000000</v>
      </c>
      <c r="V189" s="35">
        <f t="shared" si="28"/>
        <v>2099735000000</v>
      </c>
      <c r="W189" s="41">
        <f t="shared" si="29"/>
        <v>1.0687824892188775</v>
      </c>
    </row>
    <row r="190" spans="1:23" s="42" customFormat="1" x14ac:dyDescent="0.25">
      <c r="A190" s="45"/>
      <c r="B190" s="45"/>
      <c r="C190" s="32">
        <v>2020</v>
      </c>
      <c r="D190" s="32">
        <v>0</v>
      </c>
      <c r="E190" s="33">
        <v>0</v>
      </c>
      <c r="F190" s="43">
        <v>1389166000000</v>
      </c>
      <c r="G190" s="35">
        <v>2306597000000</v>
      </c>
      <c r="H190" s="31">
        <f t="shared" si="20"/>
        <v>0.60225778495333171</v>
      </c>
      <c r="I190" s="36">
        <v>168876000000</v>
      </c>
      <c r="J190" s="35">
        <v>2306597000000</v>
      </c>
      <c r="K190" s="37">
        <f t="shared" si="21"/>
        <v>7.3214349970974563E-2</v>
      </c>
      <c r="L190" s="38">
        <v>100</v>
      </c>
      <c r="M190" s="31">
        <f t="shared" si="22"/>
        <v>7.3214349970974562</v>
      </c>
      <c r="N190" s="39">
        <v>170</v>
      </c>
      <c r="O190" s="35">
        <v>5202000000</v>
      </c>
      <c r="P190" s="40">
        <f t="shared" si="23"/>
        <v>884340000000</v>
      </c>
      <c r="Q190" s="35">
        <f t="shared" si="24"/>
        <v>2306597000000</v>
      </c>
      <c r="R190" s="35">
        <v>759019000000</v>
      </c>
      <c r="S190" s="35">
        <f t="shared" si="25"/>
        <v>1547578000000</v>
      </c>
      <c r="T190" s="35">
        <f t="shared" si="26"/>
        <v>759019000000</v>
      </c>
      <c r="U190" s="35">
        <f t="shared" si="27"/>
        <v>1643359000000</v>
      </c>
      <c r="V190" s="35">
        <f t="shared" si="28"/>
        <v>2306597000000</v>
      </c>
      <c r="W190" s="41">
        <f t="shared" si="29"/>
        <v>0.71246039078347889</v>
      </c>
    </row>
    <row r="191" spans="1:23" s="42" customFormat="1" x14ac:dyDescent="0.25">
      <c r="A191" s="45"/>
      <c r="B191" s="45"/>
      <c r="C191" s="32">
        <v>2021</v>
      </c>
      <c r="D191" s="32">
        <v>28.48</v>
      </c>
      <c r="E191" s="33">
        <v>0</v>
      </c>
      <c r="F191" s="43">
        <v>1813220000000</v>
      </c>
      <c r="G191" s="35">
        <v>5447681000000</v>
      </c>
      <c r="H191" s="31">
        <f t="shared" si="20"/>
        <v>0.33284254346023567</v>
      </c>
      <c r="I191" s="36">
        <v>401848000000</v>
      </c>
      <c r="J191" s="35">
        <v>5447681000000</v>
      </c>
      <c r="K191" s="37">
        <f t="shared" si="21"/>
        <v>7.3764965312763359E-2</v>
      </c>
      <c r="L191" s="38">
        <v>100</v>
      </c>
      <c r="M191" s="31">
        <f t="shared" si="22"/>
        <v>7.3764965312763362</v>
      </c>
      <c r="N191" s="39">
        <v>2480</v>
      </c>
      <c r="O191" s="35">
        <v>11444400000</v>
      </c>
      <c r="P191" s="40">
        <f t="shared" si="23"/>
        <v>28382112000000</v>
      </c>
      <c r="Q191" s="35">
        <f t="shared" si="24"/>
        <v>5447681000000</v>
      </c>
      <c r="R191" s="35">
        <v>1024796000000</v>
      </c>
      <c r="S191" s="35">
        <f t="shared" si="25"/>
        <v>4422885000000</v>
      </c>
      <c r="T191" s="35">
        <f t="shared" si="26"/>
        <v>1024796000000</v>
      </c>
      <c r="U191" s="35">
        <f t="shared" si="27"/>
        <v>29406908000000</v>
      </c>
      <c r="V191" s="35">
        <f t="shared" si="28"/>
        <v>5447681000000</v>
      </c>
      <c r="W191" s="41">
        <f t="shared" si="29"/>
        <v>5.3980598350013516</v>
      </c>
    </row>
    <row r="192" spans="1:23" s="42" customFormat="1" x14ac:dyDescent="0.25">
      <c r="A192" s="45"/>
      <c r="B192" s="45"/>
      <c r="C192" s="32">
        <v>2022</v>
      </c>
      <c r="D192" s="32">
        <v>27.95</v>
      </c>
      <c r="E192" s="33">
        <v>0</v>
      </c>
      <c r="F192" s="43">
        <v>3517808000000</v>
      </c>
      <c r="G192" s="35">
        <v>6537084000000</v>
      </c>
      <c r="H192" s="31">
        <f t="shared" si="20"/>
        <v>0.53813106883742046</v>
      </c>
      <c r="I192" s="36">
        <v>340763000000</v>
      </c>
      <c r="J192" s="35">
        <v>6537084000000</v>
      </c>
      <c r="K192" s="37">
        <f t="shared" si="21"/>
        <v>5.212767649918526E-2</v>
      </c>
      <c r="L192" s="38">
        <v>100</v>
      </c>
      <c r="M192" s="31">
        <f t="shared" si="22"/>
        <v>5.2127676499185256</v>
      </c>
      <c r="N192" s="39">
        <v>4820</v>
      </c>
      <c r="O192" s="35">
        <v>11444400000</v>
      </c>
      <c r="P192" s="40">
        <f t="shared" si="23"/>
        <v>55162008000000</v>
      </c>
      <c r="Q192" s="35">
        <f t="shared" si="24"/>
        <v>6537084000000</v>
      </c>
      <c r="R192" s="35">
        <v>4426500000000</v>
      </c>
      <c r="S192" s="35">
        <f t="shared" si="25"/>
        <v>2110584000000</v>
      </c>
      <c r="T192" s="35">
        <f t="shared" si="26"/>
        <v>4426500000000</v>
      </c>
      <c r="U192" s="35">
        <f t="shared" si="27"/>
        <v>59588508000000</v>
      </c>
      <c r="V192" s="35">
        <f t="shared" si="28"/>
        <v>6537084000000</v>
      </c>
      <c r="W192" s="41">
        <f t="shared" si="29"/>
        <v>9.1154569835724928</v>
      </c>
    </row>
    <row r="193" spans="1:23" s="42" customFormat="1" x14ac:dyDescent="0.25">
      <c r="A193" s="45"/>
      <c r="B193" s="45"/>
      <c r="C193" s="32">
        <v>2023</v>
      </c>
      <c r="D193" s="32">
        <v>27.21</v>
      </c>
      <c r="E193" s="33">
        <v>0</v>
      </c>
      <c r="F193" s="43">
        <v>2952629000000</v>
      </c>
      <c r="G193" s="35">
        <v>6739478000000</v>
      </c>
      <c r="H193" s="31">
        <f t="shared" si="20"/>
        <v>0.43810945001971963</v>
      </c>
      <c r="I193" s="36">
        <v>264822000000</v>
      </c>
      <c r="J193" s="35">
        <v>6739478000000</v>
      </c>
      <c r="K193" s="37">
        <f t="shared" si="21"/>
        <v>3.9294141178293038E-2</v>
      </c>
      <c r="L193" s="38">
        <v>100</v>
      </c>
      <c r="M193" s="31">
        <f t="shared" si="22"/>
        <v>3.9294141178293036</v>
      </c>
      <c r="N193" s="39">
        <v>3000</v>
      </c>
      <c r="O193" s="35">
        <v>12135235641</v>
      </c>
      <c r="P193" s="40">
        <f t="shared" si="23"/>
        <v>36405706923000</v>
      </c>
      <c r="Q193" s="35">
        <f t="shared" si="24"/>
        <v>6739478000000</v>
      </c>
      <c r="R193" s="35">
        <v>982655000000</v>
      </c>
      <c r="S193" s="35">
        <f t="shared" si="25"/>
        <v>5756823000000</v>
      </c>
      <c r="T193" s="35">
        <f t="shared" si="26"/>
        <v>982655000000</v>
      </c>
      <c r="U193" s="35">
        <f t="shared" si="27"/>
        <v>37388361923000</v>
      </c>
      <c r="V193" s="35">
        <f t="shared" si="28"/>
        <v>6739478000000</v>
      </c>
      <c r="W193" s="41">
        <f t="shared" si="29"/>
        <v>5.5476643625811972</v>
      </c>
    </row>
    <row r="194" spans="1:23" s="42" customFormat="1" x14ac:dyDescent="0.25">
      <c r="A194" s="44">
        <v>39</v>
      </c>
      <c r="B194" s="44" t="s">
        <v>56</v>
      </c>
      <c r="C194" s="32">
        <v>2019</v>
      </c>
      <c r="D194" s="31">
        <v>35.67</v>
      </c>
      <c r="E194" s="33">
        <v>0</v>
      </c>
      <c r="F194" s="34">
        <v>25026739472547</v>
      </c>
      <c r="G194" s="35">
        <v>19037918806473</v>
      </c>
      <c r="H194" s="31">
        <f t="shared" si="20"/>
        <v>1.314573285397024</v>
      </c>
      <c r="I194" s="36">
        <v>2051404206764</v>
      </c>
      <c r="J194" s="35">
        <v>19037918806473</v>
      </c>
      <c r="K194" s="37">
        <f t="shared" si="21"/>
        <v>0.10775359573791811</v>
      </c>
      <c r="L194" s="38">
        <v>100</v>
      </c>
      <c r="M194" s="31">
        <f t="shared" si="22"/>
        <v>10.77535957379181</v>
      </c>
      <c r="N194" s="39">
        <v>2050</v>
      </c>
      <c r="O194" s="35">
        <v>22358699725</v>
      </c>
      <c r="P194" s="40">
        <f t="shared" si="23"/>
        <v>45835334436250</v>
      </c>
      <c r="Q194" s="35">
        <f t="shared" si="24"/>
        <v>19037918806473</v>
      </c>
      <c r="R194" s="35">
        <v>9125978611155</v>
      </c>
      <c r="S194" s="35">
        <f t="shared" si="25"/>
        <v>9911940195318</v>
      </c>
      <c r="T194" s="35">
        <f t="shared" si="26"/>
        <v>9125978611155</v>
      </c>
      <c r="U194" s="35">
        <f t="shared" si="27"/>
        <v>54961313047405</v>
      </c>
      <c r="V194" s="35">
        <f t="shared" si="28"/>
        <v>19037918806473</v>
      </c>
      <c r="W194" s="41">
        <f t="shared" si="29"/>
        <v>2.8869391452976383</v>
      </c>
    </row>
    <row r="195" spans="1:23" x14ac:dyDescent="0.25">
      <c r="A195" s="44"/>
      <c r="B195" s="44"/>
      <c r="C195" s="2">
        <v>2020</v>
      </c>
      <c r="D195" s="5">
        <v>40.71</v>
      </c>
      <c r="E195" s="23">
        <v>0</v>
      </c>
      <c r="F195" s="29">
        <v>24476953742651</v>
      </c>
      <c r="G195" s="17">
        <v>19777500514550</v>
      </c>
      <c r="H195" s="5">
        <f t="shared" si="20"/>
        <v>1.2376161347913346</v>
      </c>
      <c r="I195" s="16">
        <v>2098168514645</v>
      </c>
      <c r="J195" s="17">
        <v>19777500514550</v>
      </c>
      <c r="K195" s="18">
        <f t="shared" si="21"/>
        <v>0.10608865933798915</v>
      </c>
      <c r="L195" s="26">
        <v>100</v>
      </c>
      <c r="M195" s="5">
        <f t="shared" si="22"/>
        <v>10.608865933798915</v>
      </c>
      <c r="N195" s="19">
        <v>2710</v>
      </c>
      <c r="O195" s="17">
        <v>22358699725</v>
      </c>
      <c r="P195" s="20">
        <f t="shared" si="23"/>
        <v>60592076254750</v>
      </c>
      <c r="Q195" s="17">
        <f t="shared" si="24"/>
        <v>19777500514550</v>
      </c>
      <c r="R195" s="17">
        <v>8506032464592</v>
      </c>
      <c r="S195" s="17">
        <f t="shared" si="25"/>
        <v>11271468049958</v>
      </c>
      <c r="T195" s="17">
        <f t="shared" si="26"/>
        <v>8506032464592</v>
      </c>
      <c r="U195" s="17">
        <f t="shared" si="27"/>
        <v>69098108719342</v>
      </c>
      <c r="V195" s="17">
        <f t="shared" si="28"/>
        <v>19777500514550</v>
      </c>
      <c r="W195" s="21">
        <f t="shared" si="29"/>
        <v>3.4937735771265732</v>
      </c>
    </row>
    <row r="196" spans="1:23" x14ac:dyDescent="0.25">
      <c r="A196" s="44"/>
      <c r="B196" s="44"/>
      <c r="C196" s="2">
        <v>2021</v>
      </c>
      <c r="D196" s="5">
        <v>43.5</v>
      </c>
      <c r="E196" s="23">
        <v>0</v>
      </c>
      <c r="F196" s="29">
        <v>27904558322183</v>
      </c>
      <c r="G196" s="17">
        <v>19917653265528</v>
      </c>
      <c r="H196" s="5">
        <f t="shared" ref="H196:H259" si="31">F196/G196</f>
        <v>1.4009962895818728</v>
      </c>
      <c r="I196" s="16">
        <v>1211052647953</v>
      </c>
      <c r="J196" s="17">
        <v>19917653265528</v>
      </c>
      <c r="K196" s="18">
        <f t="shared" si="21"/>
        <v>6.0802978734899468E-2</v>
      </c>
      <c r="L196" s="26">
        <v>100</v>
      </c>
      <c r="M196" s="5">
        <f t="shared" si="22"/>
        <v>6.0802978734899469</v>
      </c>
      <c r="N196" s="19">
        <v>2040</v>
      </c>
      <c r="O196" s="17">
        <v>22358699725</v>
      </c>
      <c r="P196" s="20">
        <f t="shared" si="23"/>
        <v>45611747439000</v>
      </c>
      <c r="Q196" s="17">
        <f t="shared" si="24"/>
        <v>19917653265528</v>
      </c>
      <c r="R196" s="17">
        <v>8557621869393</v>
      </c>
      <c r="S196" s="17">
        <f t="shared" si="25"/>
        <v>11360031396135</v>
      </c>
      <c r="T196" s="17">
        <f t="shared" si="26"/>
        <v>8557621869393</v>
      </c>
      <c r="U196" s="17">
        <f t="shared" si="27"/>
        <v>54169369308393</v>
      </c>
      <c r="V196" s="17">
        <f t="shared" si="28"/>
        <v>19917653265528</v>
      </c>
      <c r="W196" s="21">
        <f t="shared" si="29"/>
        <v>2.719666247134914</v>
      </c>
    </row>
    <row r="197" spans="1:23" s="42" customFormat="1" x14ac:dyDescent="0.25">
      <c r="A197" s="44"/>
      <c r="B197" s="44"/>
      <c r="C197" s="32">
        <v>2022</v>
      </c>
      <c r="D197" s="31">
        <v>42.11</v>
      </c>
      <c r="E197" s="33">
        <v>0</v>
      </c>
      <c r="F197" s="43">
        <v>30669405967404</v>
      </c>
      <c r="G197" s="35">
        <v>22276160695411</v>
      </c>
      <c r="H197" s="31">
        <f t="shared" si="31"/>
        <v>1.3767815013887044</v>
      </c>
      <c r="I197" s="36">
        <v>1970064538149</v>
      </c>
      <c r="J197" s="35">
        <v>22276160695411</v>
      </c>
      <c r="K197" s="37">
        <f t="shared" ref="K197:K260" si="32">I197/J197</f>
        <v>8.8438244142979405E-2</v>
      </c>
      <c r="L197" s="38">
        <v>100</v>
      </c>
      <c r="M197" s="31">
        <f t="shared" ref="M197:M260" si="33">K197*L197</f>
        <v>8.8438244142979414</v>
      </c>
      <c r="N197" s="39">
        <v>2500</v>
      </c>
      <c r="O197" s="35">
        <v>22358699725</v>
      </c>
      <c r="P197" s="40">
        <f t="shared" ref="P197:P260" si="34">N197*O197</f>
        <v>55896749312500</v>
      </c>
      <c r="Q197" s="35">
        <f t="shared" ref="Q197:Q260" si="35">J197</f>
        <v>22276160695411</v>
      </c>
      <c r="R197" s="35">
        <v>9441466604896</v>
      </c>
      <c r="S197" s="35">
        <f t="shared" ref="S197:S260" si="36">Q197-R197</f>
        <v>12834694090515</v>
      </c>
      <c r="T197" s="35">
        <f t="shared" ref="T197:T260" si="37">R197</f>
        <v>9441466604896</v>
      </c>
      <c r="U197" s="35">
        <f t="shared" ref="U197:U260" si="38">P197+T197</f>
        <v>65338215917396</v>
      </c>
      <c r="V197" s="35">
        <f t="shared" ref="V197:V260" si="39">S197+T197</f>
        <v>22276160695411</v>
      </c>
      <c r="W197" s="41">
        <f t="shared" ref="W197:W260" si="40">U197/V197</f>
        <v>2.933100403197217</v>
      </c>
    </row>
    <row r="198" spans="1:23" x14ac:dyDescent="0.25">
      <c r="A198" s="44"/>
      <c r="B198" s="44"/>
      <c r="C198" s="2">
        <v>2023</v>
      </c>
      <c r="D198" s="5">
        <v>42.7</v>
      </c>
      <c r="E198" s="23">
        <v>0</v>
      </c>
      <c r="F198" s="29">
        <v>31485008185525</v>
      </c>
      <c r="G198" s="17">
        <v>23870404962472</v>
      </c>
      <c r="H198" s="5">
        <f t="shared" si="31"/>
        <v>1.3189976556754837</v>
      </c>
      <c r="I198" s="16">
        <v>3244872091221</v>
      </c>
      <c r="J198" s="17">
        <v>23870404962472</v>
      </c>
      <c r="K198" s="18">
        <f t="shared" si="32"/>
        <v>0.13593703568592344</v>
      </c>
      <c r="L198" s="26">
        <v>100</v>
      </c>
      <c r="M198" s="5">
        <f t="shared" si="33"/>
        <v>13.593703568592344</v>
      </c>
      <c r="N198" s="19">
        <v>2490</v>
      </c>
      <c r="O198" s="17">
        <v>22358699725</v>
      </c>
      <c r="P198" s="20">
        <f t="shared" si="34"/>
        <v>55673162315250</v>
      </c>
      <c r="Q198" s="17">
        <f t="shared" si="35"/>
        <v>23870404962472</v>
      </c>
      <c r="R198" s="17">
        <v>8588315775736</v>
      </c>
      <c r="S198" s="17">
        <f t="shared" si="36"/>
        <v>15282089186736</v>
      </c>
      <c r="T198" s="17">
        <f t="shared" si="37"/>
        <v>8588315775736</v>
      </c>
      <c r="U198" s="17">
        <f t="shared" si="38"/>
        <v>64261478090986</v>
      </c>
      <c r="V198" s="17">
        <f t="shared" si="39"/>
        <v>23870404962472</v>
      </c>
      <c r="W198" s="21">
        <f t="shared" si="40"/>
        <v>2.6920983616329539</v>
      </c>
    </row>
    <row r="199" spans="1:23" s="42" customFormat="1" x14ac:dyDescent="0.25">
      <c r="A199" s="44">
        <v>40</v>
      </c>
      <c r="B199" s="44" t="s">
        <v>57</v>
      </c>
      <c r="C199" s="32">
        <v>2019</v>
      </c>
      <c r="D199" s="32">
        <v>0</v>
      </c>
      <c r="E199" s="33">
        <v>0</v>
      </c>
      <c r="F199" s="43">
        <v>230646056647</v>
      </c>
      <c r="G199" s="35">
        <v>119708955785</v>
      </c>
      <c r="H199" s="31">
        <f t="shared" si="31"/>
        <v>1.9267234864302514</v>
      </c>
      <c r="I199" s="36">
        <v>-1236402757</v>
      </c>
      <c r="J199" s="35">
        <v>119708955785</v>
      </c>
      <c r="K199" s="37">
        <f t="shared" si="32"/>
        <v>-1.0328406499682509E-2</v>
      </c>
      <c r="L199" s="38">
        <v>100</v>
      </c>
      <c r="M199" s="31">
        <f t="shared" si="33"/>
        <v>-1.032840649968251</v>
      </c>
      <c r="N199" s="39">
        <v>113</v>
      </c>
      <c r="O199" s="35">
        <v>410000000</v>
      </c>
      <c r="P199" s="40">
        <f t="shared" si="34"/>
        <v>46330000000</v>
      </c>
      <c r="Q199" s="35">
        <f t="shared" si="35"/>
        <v>119708955785</v>
      </c>
      <c r="R199" s="35">
        <v>79744555995</v>
      </c>
      <c r="S199" s="35">
        <f t="shared" si="36"/>
        <v>39964399790</v>
      </c>
      <c r="T199" s="35">
        <f t="shared" si="37"/>
        <v>79744555995</v>
      </c>
      <c r="U199" s="35">
        <f t="shared" si="38"/>
        <v>126074555995</v>
      </c>
      <c r="V199" s="35">
        <f t="shared" si="39"/>
        <v>119708955785</v>
      </c>
      <c r="W199" s="41">
        <f t="shared" si="40"/>
        <v>1.0531756389340892</v>
      </c>
    </row>
    <row r="200" spans="1:23" s="42" customFormat="1" x14ac:dyDescent="0.25">
      <c r="A200" s="44"/>
      <c r="B200" s="44"/>
      <c r="C200" s="32">
        <v>2020</v>
      </c>
      <c r="D200" s="32">
        <v>0</v>
      </c>
      <c r="E200" s="33">
        <v>0</v>
      </c>
      <c r="F200" s="43">
        <v>180460605000</v>
      </c>
      <c r="G200" s="35">
        <v>98191210595</v>
      </c>
      <c r="H200" s="31">
        <f t="shared" si="31"/>
        <v>1.837848865560165</v>
      </c>
      <c r="I200" s="36">
        <v>224178056</v>
      </c>
      <c r="J200" s="35">
        <v>98191210595</v>
      </c>
      <c r="K200" s="37">
        <f t="shared" si="32"/>
        <v>2.2830766077897341E-3</v>
      </c>
      <c r="L200" s="38">
        <v>100</v>
      </c>
      <c r="M200" s="31">
        <f t="shared" si="33"/>
        <v>0.22830766077897341</v>
      </c>
      <c r="N200" s="39">
        <v>116</v>
      </c>
      <c r="O200" s="35">
        <v>410000000</v>
      </c>
      <c r="P200" s="40">
        <f t="shared" si="34"/>
        <v>47560000000</v>
      </c>
      <c r="Q200" s="35">
        <f t="shared" si="35"/>
        <v>98191210595</v>
      </c>
      <c r="R200" s="35">
        <v>58226321539</v>
      </c>
      <c r="S200" s="35">
        <f t="shared" si="36"/>
        <v>39964889056</v>
      </c>
      <c r="T200" s="35">
        <f t="shared" si="37"/>
        <v>58226321539</v>
      </c>
      <c r="U200" s="35">
        <f t="shared" si="38"/>
        <v>105786321539</v>
      </c>
      <c r="V200" s="35">
        <f t="shared" si="39"/>
        <v>98191210595</v>
      </c>
      <c r="W200" s="41">
        <f t="shared" si="40"/>
        <v>1.0773502118771794</v>
      </c>
    </row>
    <row r="201" spans="1:23" x14ac:dyDescent="0.25">
      <c r="A201" s="44"/>
      <c r="B201" s="44"/>
      <c r="C201" s="2">
        <v>2021</v>
      </c>
      <c r="D201" s="5">
        <v>25.2</v>
      </c>
      <c r="E201" s="23">
        <v>0</v>
      </c>
      <c r="F201" s="30">
        <v>282803444000</v>
      </c>
      <c r="G201" s="17">
        <v>13296259876000</v>
      </c>
      <c r="H201" s="5">
        <f t="shared" si="31"/>
        <v>2.1269398059108754E-2</v>
      </c>
      <c r="I201" s="16">
        <v>1680076000</v>
      </c>
      <c r="J201" s="17">
        <v>13296259876000</v>
      </c>
      <c r="K201" s="18">
        <f t="shared" si="32"/>
        <v>1.2635703691626612E-4</v>
      </c>
      <c r="L201" s="26">
        <v>100</v>
      </c>
      <c r="M201" s="5">
        <f t="shared" si="33"/>
        <v>1.2635703691626612E-2</v>
      </c>
      <c r="N201" s="19">
        <v>1725</v>
      </c>
      <c r="O201" s="17">
        <v>410000000</v>
      </c>
      <c r="P201" s="20">
        <f t="shared" si="34"/>
        <v>707250000000</v>
      </c>
      <c r="Q201" s="17">
        <f t="shared" si="35"/>
        <v>13296259876000</v>
      </c>
      <c r="R201" s="17">
        <v>12822038225000</v>
      </c>
      <c r="S201" s="17">
        <f t="shared" si="36"/>
        <v>474221651000</v>
      </c>
      <c r="T201" s="17">
        <f t="shared" si="37"/>
        <v>12822038225000</v>
      </c>
      <c r="U201" s="17">
        <f t="shared" si="38"/>
        <v>13529288225000</v>
      </c>
      <c r="V201" s="17">
        <f t="shared" si="39"/>
        <v>13296259876000</v>
      </c>
      <c r="W201" s="21">
        <f t="shared" si="40"/>
        <v>1.0175258569833325</v>
      </c>
    </row>
    <row r="202" spans="1:23" x14ac:dyDescent="0.25">
      <c r="A202" s="44"/>
      <c r="B202" s="44"/>
      <c r="C202" s="2">
        <v>2022</v>
      </c>
      <c r="D202" s="2">
        <v>33.130000000000003</v>
      </c>
      <c r="E202" s="23">
        <v>1</v>
      </c>
      <c r="F202" s="29">
        <v>577740011000</v>
      </c>
      <c r="G202" s="17">
        <v>15938444031000</v>
      </c>
      <c r="H202" s="5">
        <f t="shared" si="31"/>
        <v>3.624820652984103E-2</v>
      </c>
      <c r="I202" s="16">
        <v>288311135000</v>
      </c>
      <c r="J202" s="17">
        <v>15938444031000</v>
      </c>
      <c r="K202" s="18">
        <f t="shared" si="32"/>
        <v>1.8089038957582043E-2</v>
      </c>
      <c r="L202" s="26">
        <v>100</v>
      </c>
      <c r="M202" s="5">
        <f t="shared" si="33"/>
        <v>1.8089038957582044</v>
      </c>
      <c r="N202" s="19">
        <v>950</v>
      </c>
      <c r="O202" s="17">
        <v>13530000000</v>
      </c>
      <c r="P202" s="20">
        <f t="shared" si="34"/>
        <v>12853500000000</v>
      </c>
      <c r="Q202" s="17">
        <f t="shared" si="35"/>
        <v>15938444031000</v>
      </c>
      <c r="R202" s="17">
        <v>8560229428000</v>
      </c>
      <c r="S202" s="17">
        <f t="shared" si="36"/>
        <v>7378214603000</v>
      </c>
      <c r="T202" s="17">
        <f t="shared" si="37"/>
        <v>8560229428000</v>
      </c>
      <c r="U202" s="17">
        <f t="shared" si="38"/>
        <v>21413729428000</v>
      </c>
      <c r="V202" s="17">
        <f t="shared" si="39"/>
        <v>15938444031000</v>
      </c>
      <c r="W202" s="21">
        <f t="shared" si="40"/>
        <v>1.3435269707852702</v>
      </c>
    </row>
    <row r="203" spans="1:23" x14ac:dyDescent="0.25">
      <c r="A203" s="44"/>
      <c r="B203" s="44"/>
      <c r="C203" s="2">
        <v>2023</v>
      </c>
      <c r="D203" s="2">
        <v>33.130000000000003</v>
      </c>
      <c r="E203" s="23">
        <v>1</v>
      </c>
      <c r="F203" s="29">
        <v>2158892494000</v>
      </c>
      <c r="G203" s="17">
        <v>33712005494000</v>
      </c>
      <c r="H203" s="5">
        <f t="shared" si="31"/>
        <v>6.4039278066213998E-2</v>
      </c>
      <c r="I203" s="16">
        <v>780679186000</v>
      </c>
      <c r="J203" s="17">
        <v>33712005494000</v>
      </c>
      <c r="K203" s="18">
        <f t="shared" si="32"/>
        <v>2.3157304780901979E-2</v>
      </c>
      <c r="L203" s="26">
        <v>100</v>
      </c>
      <c r="M203" s="5">
        <f t="shared" si="33"/>
        <v>2.3157304780901979</v>
      </c>
      <c r="N203" s="19">
        <v>4900</v>
      </c>
      <c r="O203" s="17">
        <v>15627150000</v>
      </c>
      <c r="P203" s="20">
        <f t="shared" si="34"/>
        <v>76573035000000</v>
      </c>
      <c r="Q203" s="17">
        <f t="shared" si="35"/>
        <v>33712005494000</v>
      </c>
      <c r="R203" s="17">
        <v>14622970033000</v>
      </c>
      <c r="S203" s="17">
        <f t="shared" si="36"/>
        <v>19089035461000</v>
      </c>
      <c r="T203" s="17">
        <f t="shared" si="37"/>
        <v>14622970033000</v>
      </c>
      <c r="U203" s="17">
        <f t="shared" si="38"/>
        <v>91196005033000</v>
      </c>
      <c r="V203" s="17">
        <f t="shared" si="39"/>
        <v>33712005494000</v>
      </c>
      <c r="W203" s="21">
        <f t="shared" si="40"/>
        <v>2.705149210100565</v>
      </c>
    </row>
    <row r="204" spans="1:23" s="42" customFormat="1" x14ac:dyDescent="0.25">
      <c r="A204" s="44">
        <v>41</v>
      </c>
      <c r="B204" s="44" t="s">
        <v>58</v>
      </c>
      <c r="C204" s="32">
        <v>2019</v>
      </c>
      <c r="D204" s="32">
        <v>24.72</v>
      </c>
      <c r="E204" s="33">
        <v>0</v>
      </c>
      <c r="F204" s="43">
        <v>684329100722</v>
      </c>
      <c r="G204" s="35">
        <v>5834505485314</v>
      </c>
      <c r="H204" s="31">
        <f t="shared" si="31"/>
        <v>0.11728999183298752</v>
      </c>
      <c r="I204" s="36">
        <v>182620997450</v>
      </c>
      <c r="J204" s="35">
        <v>5834505485314</v>
      </c>
      <c r="K204" s="37">
        <f t="shared" si="32"/>
        <v>3.1300167239481438E-2</v>
      </c>
      <c r="L204" s="38">
        <v>100</v>
      </c>
      <c r="M204" s="31">
        <f t="shared" si="33"/>
        <v>3.130016723948144</v>
      </c>
      <c r="N204" s="39">
        <v>11100</v>
      </c>
      <c r="O204" s="35">
        <v>8318823600</v>
      </c>
      <c r="P204" s="40">
        <f t="shared" si="34"/>
        <v>92338941960000</v>
      </c>
      <c r="Q204" s="35">
        <f t="shared" si="35"/>
        <v>5834505485314</v>
      </c>
      <c r="R204" s="35">
        <v>3528845287328</v>
      </c>
      <c r="S204" s="35">
        <f t="shared" si="36"/>
        <v>2305660197986</v>
      </c>
      <c r="T204" s="35">
        <f t="shared" si="37"/>
        <v>3528845287328</v>
      </c>
      <c r="U204" s="35">
        <f t="shared" si="38"/>
        <v>95867787247328</v>
      </c>
      <c r="V204" s="35">
        <f t="shared" si="39"/>
        <v>5834505485314</v>
      </c>
      <c r="W204" s="41">
        <f t="shared" si="40"/>
        <v>16.431176127717464</v>
      </c>
    </row>
    <row r="205" spans="1:23" s="42" customFormat="1" x14ac:dyDescent="0.25">
      <c r="A205" s="44"/>
      <c r="B205" s="44"/>
      <c r="C205" s="32">
        <v>2020</v>
      </c>
      <c r="D205" s="32">
        <v>25.94</v>
      </c>
      <c r="E205" s="33">
        <v>0</v>
      </c>
      <c r="F205" s="43">
        <v>501177068128</v>
      </c>
      <c r="G205" s="35">
        <v>7017159595518</v>
      </c>
      <c r="H205" s="31">
        <f t="shared" si="31"/>
        <v>7.1421643088766543E-2</v>
      </c>
      <c r="I205" s="36">
        <v>86560690661</v>
      </c>
      <c r="J205" s="35">
        <v>7017159595518</v>
      </c>
      <c r="K205" s="37">
        <f t="shared" si="32"/>
        <v>1.2335573886090327E-2</v>
      </c>
      <c r="L205" s="38">
        <v>100</v>
      </c>
      <c r="M205" s="31">
        <f t="shared" si="33"/>
        <v>1.2335573886090327</v>
      </c>
      <c r="N205" s="39">
        <v>4490</v>
      </c>
      <c r="O205" s="35">
        <v>8318823600</v>
      </c>
      <c r="P205" s="40">
        <f t="shared" si="34"/>
        <v>37351517964000</v>
      </c>
      <c r="Q205" s="35">
        <f t="shared" si="35"/>
        <v>7017159595518</v>
      </c>
      <c r="R205" s="35">
        <v>5535564355138</v>
      </c>
      <c r="S205" s="35">
        <f t="shared" si="36"/>
        <v>1481595240380</v>
      </c>
      <c r="T205" s="35">
        <f t="shared" si="37"/>
        <v>5535564355138</v>
      </c>
      <c r="U205" s="35">
        <f t="shared" si="38"/>
        <v>42887082319138</v>
      </c>
      <c r="V205" s="35">
        <f t="shared" si="39"/>
        <v>7017159595518</v>
      </c>
      <c r="W205" s="41">
        <f t="shared" si="40"/>
        <v>6.1117438951411103</v>
      </c>
    </row>
    <row r="206" spans="1:23" x14ac:dyDescent="0.25">
      <c r="A206" s="44"/>
      <c r="B206" s="44"/>
      <c r="C206" s="2">
        <v>2021</v>
      </c>
      <c r="D206" s="2">
        <v>26.29</v>
      </c>
      <c r="E206" s="23">
        <v>0</v>
      </c>
      <c r="F206" s="29">
        <v>405660306162</v>
      </c>
      <c r="G206" s="17">
        <v>6895354778172</v>
      </c>
      <c r="H206" s="5">
        <f t="shared" si="31"/>
        <v>5.8830954927244945E-2</v>
      </c>
      <c r="I206" s="16">
        <v>-57273351972</v>
      </c>
      <c r="J206" s="17">
        <v>6895354778172</v>
      </c>
      <c r="K206" s="18">
        <f t="shared" si="32"/>
        <v>-8.3060776152236674E-3</v>
      </c>
      <c r="L206" s="26">
        <v>100</v>
      </c>
      <c r="M206" s="5">
        <f t="shared" si="33"/>
        <v>-0.83060776152236671</v>
      </c>
      <c r="N206" s="19">
        <v>1235</v>
      </c>
      <c r="O206" s="17">
        <v>8318823600</v>
      </c>
      <c r="P206" s="20">
        <f t="shared" si="34"/>
        <v>10273747146000</v>
      </c>
      <c r="Q206" s="17">
        <f t="shared" si="35"/>
        <v>6895354778172</v>
      </c>
      <c r="R206" s="17">
        <v>5547172372214</v>
      </c>
      <c r="S206" s="17">
        <f t="shared" si="36"/>
        <v>1348182405958</v>
      </c>
      <c r="T206" s="17">
        <f t="shared" si="37"/>
        <v>5547172372214</v>
      </c>
      <c r="U206" s="17">
        <f t="shared" si="38"/>
        <v>15820919518214</v>
      </c>
      <c r="V206" s="17">
        <f t="shared" si="39"/>
        <v>6895354778172</v>
      </c>
      <c r="W206" s="21">
        <f t="shared" si="40"/>
        <v>2.2944315451754349</v>
      </c>
    </row>
    <row r="207" spans="1:23" x14ac:dyDescent="0.25">
      <c r="A207" s="44"/>
      <c r="B207" s="44"/>
      <c r="C207" s="2">
        <v>2022</v>
      </c>
      <c r="D207" s="2">
        <v>29.55</v>
      </c>
      <c r="E207" s="23">
        <v>0</v>
      </c>
      <c r="F207" s="29">
        <v>339337344812</v>
      </c>
      <c r="G207" s="17">
        <v>4845037355081</v>
      </c>
      <c r="H207" s="5">
        <f t="shared" si="31"/>
        <v>7.0038127663997529E-2</v>
      </c>
      <c r="I207" s="16">
        <v>528940996600</v>
      </c>
      <c r="J207" s="17">
        <v>4845037355081</v>
      </c>
      <c r="K207" s="18">
        <f t="shared" si="32"/>
        <v>0.10917170660104376</v>
      </c>
      <c r="L207" s="26">
        <v>100</v>
      </c>
      <c r="M207" s="5">
        <f t="shared" si="33"/>
        <v>10.917170660104377</v>
      </c>
      <c r="N207" s="19">
        <v>224</v>
      </c>
      <c r="O207" s="17">
        <v>8318823600</v>
      </c>
      <c r="P207" s="20">
        <f t="shared" si="34"/>
        <v>1863416486400</v>
      </c>
      <c r="Q207" s="17">
        <f t="shared" si="35"/>
        <v>4845037355081</v>
      </c>
      <c r="R207" s="17">
        <v>3146900911746</v>
      </c>
      <c r="S207" s="17">
        <f t="shared" si="36"/>
        <v>1698136443335</v>
      </c>
      <c r="T207" s="17">
        <f t="shared" si="37"/>
        <v>3146900911746</v>
      </c>
      <c r="U207" s="17">
        <f t="shared" si="38"/>
        <v>5010317398146</v>
      </c>
      <c r="V207" s="17">
        <f t="shared" si="39"/>
        <v>4845037355081</v>
      </c>
      <c r="W207" s="21">
        <f t="shared" si="40"/>
        <v>1.0341132649661968</v>
      </c>
    </row>
    <row r="208" spans="1:23" s="42" customFormat="1" x14ac:dyDescent="0.25">
      <c r="A208" s="44"/>
      <c r="B208" s="44"/>
      <c r="C208" s="32">
        <v>2023</v>
      </c>
      <c r="D208" s="32">
        <v>0</v>
      </c>
      <c r="E208" s="33">
        <v>1</v>
      </c>
      <c r="F208" s="43">
        <v>304471972747</v>
      </c>
      <c r="G208" s="35">
        <v>4513902120644</v>
      </c>
      <c r="H208" s="31">
        <f t="shared" si="31"/>
        <v>6.7452054698864602E-2</v>
      </c>
      <c r="I208" s="36">
        <v>12045828225</v>
      </c>
      <c r="J208" s="35">
        <v>4513902120644</v>
      </c>
      <c r="K208" s="37">
        <f t="shared" si="32"/>
        <v>2.6686064303231764E-3</v>
      </c>
      <c r="L208" s="38">
        <v>100</v>
      </c>
      <c r="M208" s="31">
        <f t="shared" si="33"/>
        <v>0.26686064303231766</v>
      </c>
      <c r="N208" s="39">
        <v>147</v>
      </c>
      <c r="O208" s="35">
        <v>8318823600</v>
      </c>
      <c r="P208" s="40">
        <f t="shared" si="34"/>
        <v>1222867069200</v>
      </c>
      <c r="Q208" s="35">
        <f t="shared" si="35"/>
        <v>4513902120644</v>
      </c>
      <c r="R208" s="35">
        <v>2363496806840</v>
      </c>
      <c r="S208" s="35">
        <f t="shared" si="36"/>
        <v>2150405313804</v>
      </c>
      <c r="T208" s="35">
        <f t="shared" si="37"/>
        <v>2363496806840</v>
      </c>
      <c r="U208" s="35">
        <f t="shared" si="38"/>
        <v>3586363876040</v>
      </c>
      <c r="V208" s="35">
        <f t="shared" si="39"/>
        <v>4513902120644</v>
      </c>
      <c r="W208" s="41">
        <f t="shared" si="40"/>
        <v>0.79451520661868769</v>
      </c>
    </row>
    <row r="209" spans="1:23" x14ac:dyDescent="0.25">
      <c r="A209" s="44">
        <v>42</v>
      </c>
      <c r="B209" s="44" t="s">
        <v>59</v>
      </c>
      <c r="C209" s="2">
        <v>2019</v>
      </c>
      <c r="D209" s="2">
        <v>60.04</v>
      </c>
      <c r="E209" s="23">
        <v>1</v>
      </c>
      <c r="F209" s="29">
        <v>21787564000000</v>
      </c>
      <c r="G209" s="17">
        <v>26098052000000</v>
      </c>
      <c r="H209" s="5">
        <f t="shared" si="31"/>
        <v>0.83483487579839288</v>
      </c>
      <c r="I209" s="16">
        <v>4040394000000</v>
      </c>
      <c r="J209" s="17">
        <v>26098052000000</v>
      </c>
      <c r="K209" s="18">
        <f t="shared" si="32"/>
        <v>0.15481592265966823</v>
      </c>
      <c r="L209" s="26">
        <v>100</v>
      </c>
      <c r="M209" s="5">
        <f t="shared" si="33"/>
        <v>15.481592265966823</v>
      </c>
      <c r="N209" s="19">
        <v>2660</v>
      </c>
      <c r="O209" s="17">
        <v>11190363250</v>
      </c>
      <c r="P209" s="20">
        <f t="shared" si="34"/>
        <v>29766366245000</v>
      </c>
      <c r="Q209" s="17">
        <f t="shared" si="35"/>
        <v>26098052000000</v>
      </c>
      <c r="R209" s="17">
        <v>7675226000000</v>
      </c>
      <c r="S209" s="17">
        <f t="shared" si="36"/>
        <v>18422826000000</v>
      </c>
      <c r="T209" s="17">
        <f t="shared" si="37"/>
        <v>7675226000000</v>
      </c>
      <c r="U209" s="17">
        <f t="shared" si="38"/>
        <v>37441592245000</v>
      </c>
      <c r="V209" s="17">
        <f t="shared" si="39"/>
        <v>26098052000000</v>
      </c>
      <c r="W209" s="21">
        <f t="shared" si="40"/>
        <v>1.434650840798386</v>
      </c>
    </row>
    <row r="210" spans="1:23" x14ac:dyDescent="0.25">
      <c r="A210" s="44"/>
      <c r="B210" s="44"/>
      <c r="C210" s="2">
        <v>2020</v>
      </c>
      <c r="D210" s="2">
        <v>61.18</v>
      </c>
      <c r="E210" s="23">
        <v>1</v>
      </c>
      <c r="F210" s="29">
        <v>17325192000000</v>
      </c>
      <c r="G210" s="17">
        <v>24056755000000</v>
      </c>
      <c r="H210" s="5">
        <f t="shared" si="31"/>
        <v>0.72017992451600388</v>
      </c>
      <c r="I210" s="16">
        <v>2407927000000</v>
      </c>
      <c r="J210" s="17">
        <v>24056755000000</v>
      </c>
      <c r="K210" s="18">
        <f t="shared" si="32"/>
        <v>0.10009359117636606</v>
      </c>
      <c r="L210" s="26">
        <v>100</v>
      </c>
      <c r="M210" s="5">
        <f t="shared" si="33"/>
        <v>10.009359117636606</v>
      </c>
      <c r="N210" s="19">
        <v>2810</v>
      </c>
      <c r="O210" s="17">
        <v>11184061250</v>
      </c>
      <c r="P210" s="20">
        <f t="shared" si="34"/>
        <v>31427212112500</v>
      </c>
      <c r="Q210" s="17">
        <f t="shared" si="35"/>
        <v>24056755000000</v>
      </c>
      <c r="R210" s="17">
        <v>7117559000000</v>
      </c>
      <c r="S210" s="17">
        <f t="shared" si="36"/>
        <v>16939196000000</v>
      </c>
      <c r="T210" s="17">
        <f t="shared" si="37"/>
        <v>7117559000000</v>
      </c>
      <c r="U210" s="17">
        <f t="shared" si="38"/>
        <v>38544771112500</v>
      </c>
      <c r="V210" s="17">
        <f t="shared" si="39"/>
        <v>24056755000000</v>
      </c>
      <c r="W210" s="21">
        <f t="shared" si="40"/>
        <v>1.6022431584184982</v>
      </c>
    </row>
    <row r="211" spans="1:23" s="42" customFormat="1" x14ac:dyDescent="0.25">
      <c r="A211" s="44"/>
      <c r="B211" s="44"/>
      <c r="C211" s="32">
        <v>2021</v>
      </c>
      <c r="D211" s="32">
        <v>62.66</v>
      </c>
      <c r="E211" s="33">
        <v>1</v>
      </c>
      <c r="F211" s="43">
        <v>29261468000000</v>
      </c>
      <c r="G211" s="35">
        <v>36123703000000</v>
      </c>
      <c r="H211" s="31">
        <f t="shared" si="31"/>
        <v>0.81003511738539102</v>
      </c>
      <c r="I211" s="36">
        <v>8036888000000</v>
      </c>
      <c r="J211" s="35">
        <v>36123703000000</v>
      </c>
      <c r="K211" s="37">
        <f t="shared" si="32"/>
        <v>0.22248239611537057</v>
      </c>
      <c r="L211" s="38">
        <v>100</v>
      </c>
      <c r="M211" s="31">
        <f t="shared" si="33"/>
        <v>22.248239611537059</v>
      </c>
      <c r="N211" s="39">
        <v>2510</v>
      </c>
      <c r="O211" s="35">
        <v>11487209350</v>
      </c>
      <c r="P211" s="40">
        <f t="shared" si="34"/>
        <v>28832895468500</v>
      </c>
      <c r="Q211" s="35">
        <f t="shared" si="35"/>
        <v>36123703000000</v>
      </c>
      <c r="R211" s="35">
        <v>16443161000000</v>
      </c>
      <c r="S211" s="35">
        <f t="shared" si="36"/>
        <v>19680542000000</v>
      </c>
      <c r="T211" s="35">
        <f t="shared" si="37"/>
        <v>16443161000000</v>
      </c>
      <c r="U211" s="35">
        <f t="shared" si="38"/>
        <v>45276056468500</v>
      </c>
      <c r="V211" s="35">
        <f t="shared" si="39"/>
        <v>36123703000000</v>
      </c>
      <c r="W211" s="41">
        <f t="shared" si="40"/>
        <v>1.2533614416135577</v>
      </c>
    </row>
    <row r="212" spans="1:23" s="42" customFormat="1" x14ac:dyDescent="0.25">
      <c r="A212" s="44"/>
      <c r="B212" s="44"/>
      <c r="C212" s="32">
        <v>2022</v>
      </c>
      <c r="D212" s="32">
        <v>68.040000000000006</v>
      </c>
      <c r="E212" s="33">
        <v>1</v>
      </c>
      <c r="F212" s="43">
        <v>42648590000000</v>
      </c>
      <c r="G212" s="35">
        <v>45359207000000</v>
      </c>
      <c r="H212" s="31">
        <f t="shared" si="31"/>
        <v>0.94024108490256453</v>
      </c>
      <c r="I212" s="36">
        <v>12779427000000</v>
      </c>
      <c r="J212" s="35">
        <v>45359207000000</v>
      </c>
      <c r="K212" s="37">
        <f t="shared" si="32"/>
        <v>0.28173832492265571</v>
      </c>
      <c r="L212" s="38">
        <v>100</v>
      </c>
      <c r="M212" s="31">
        <f t="shared" si="33"/>
        <v>28.173832492265571</v>
      </c>
      <c r="N212" s="39">
        <v>3430</v>
      </c>
      <c r="O212" s="35">
        <v>11487209350</v>
      </c>
      <c r="P212" s="40">
        <f t="shared" si="34"/>
        <v>39401128070500</v>
      </c>
      <c r="Q212" s="35">
        <f t="shared" si="35"/>
        <v>45359207000000</v>
      </c>
      <c r="R212" s="35">
        <v>11869979000000</v>
      </c>
      <c r="S212" s="35">
        <f t="shared" si="36"/>
        <v>33489228000000</v>
      </c>
      <c r="T212" s="35">
        <f t="shared" si="37"/>
        <v>11869979000000</v>
      </c>
      <c r="U212" s="35">
        <f t="shared" si="38"/>
        <v>51271107070500</v>
      </c>
      <c r="V212" s="35">
        <f t="shared" si="39"/>
        <v>45359207000000</v>
      </c>
      <c r="W212" s="41">
        <f t="shared" si="40"/>
        <v>1.1303351725372976</v>
      </c>
    </row>
    <row r="213" spans="1:23" s="42" customFormat="1" x14ac:dyDescent="0.25">
      <c r="A213" s="44"/>
      <c r="B213" s="44"/>
      <c r="C213" s="32">
        <v>2023</v>
      </c>
      <c r="D213" s="32">
        <v>0</v>
      </c>
      <c r="E213" s="33">
        <v>1</v>
      </c>
      <c r="F213" s="43">
        <v>38488867000000</v>
      </c>
      <c r="G213" s="35">
        <v>38765189000000</v>
      </c>
      <c r="H213" s="31">
        <f t="shared" si="31"/>
        <v>0.99287190370721523</v>
      </c>
      <c r="I213" s="36">
        <v>6292521000000</v>
      </c>
      <c r="J213" s="35">
        <v>38765189000000</v>
      </c>
      <c r="K213" s="37">
        <f t="shared" si="32"/>
        <v>0.16232401188602485</v>
      </c>
      <c r="L213" s="38">
        <v>100</v>
      </c>
      <c r="M213" s="31">
        <f t="shared" si="33"/>
        <v>16.232401188602484</v>
      </c>
      <c r="N213" s="39">
        <v>2440</v>
      </c>
      <c r="O213" s="35">
        <v>11487209350</v>
      </c>
      <c r="P213" s="40">
        <f t="shared" si="34"/>
        <v>28028790814000</v>
      </c>
      <c r="Q213" s="35">
        <f t="shared" si="35"/>
        <v>38765189000000</v>
      </c>
      <c r="R213" s="35">
        <v>7201993000000</v>
      </c>
      <c r="S213" s="35">
        <f t="shared" si="36"/>
        <v>31563196000000</v>
      </c>
      <c r="T213" s="35">
        <f t="shared" si="37"/>
        <v>7201993000000</v>
      </c>
      <c r="U213" s="35">
        <f t="shared" si="38"/>
        <v>35230783814000</v>
      </c>
      <c r="V213" s="35">
        <f t="shared" si="39"/>
        <v>38765189000000</v>
      </c>
      <c r="W213" s="41">
        <f t="shared" si="40"/>
        <v>0.90882528172376509</v>
      </c>
    </row>
    <row r="214" spans="1:23" x14ac:dyDescent="0.25">
      <c r="A214" s="44">
        <v>43</v>
      </c>
      <c r="B214" s="44" t="s">
        <v>60</v>
      </c>
      <c r="C214" s="2">
        <v>2019</v>
      </c>
      <c r="D214" s="2">
        <v>44.15</v>
      </c>
      <c r="E214" s="23">
        <v>1</v>
      </c>
      <c r="F214" s="29">
        <v>24659998995266</v>
      </c>
      <c r="G214" s="17">
        <v>56130526187076</v>
      </c>
      <c r="H214" s="5">
        <f t="shared" si="31"/>
        <v>0.43933311640580952</v>
      </c>
      <c r="I214" s="16">
        <v>1048153079883</v>
      </c>
      <c r="J214" s="17">
        <v>56130526187076</v>
      </c>
      <c r="K214" s="18">
        <f t="shared" si="32"/>
        <v>1.8673494639790785E-2</v>
      </c>
      <c r="L214" s="26">
        <v>100</v>
      </c>
      <c r="M214" s="5">
        <f t="shared" si="33"/>
        <v>1.8673494639790784</v>
      </c>
      <c r="N214" s="19">
        <v>1585</v>
      </c>
      <c r="O214" s="17">
        <v>6199897354</v>
      </c>
      <c r="P214" s="20">
        <f t="shared" si="34"/>
        <v>9826837306090</v>
      </c>
      <c r="Q214" s="17">
        <f t="shared" si="35"/>
        <v>56130526187076</v>
      </c>
      <c r="R214" s="17">
        <v>41118567863618</v>
      </c>
      <c r="S214" s="17">
        <f t="shared" si="36"/>
        <v>15011958323458</v>
      </c>
      <c r="T214" s="17">
        <f t="shared" si="37"/>
        <v>41118567863618</v>
      </c>
      <c r="U214" s="17">
        <f t="shared" si="38"/>
        <v>50945405169708</v>
      </c>
      <c r="V214" s="17">
        <f t="shared" si="39"/>
        <v>56130526187076</v>
      </c>
      <c r="W214" s="21">
        <f t="shared" si="40"/>
        <v>0.90762386584286348</v>
      </c>
    </row>
    <row r="215" spans="1:23" x14ac:dyDescent="0.25">
      <c r="A215" s="44"/>
      <c r="B215" s="44"/>
      <c r="C215" s="2">
        <v>2020</v>
      </c>
      <c r="D215" s="2">
        <v>44.68</v>
      </c>
      <c r="E215" s="23">
        <v>1</v>
      </c>
      <c r="F215" s="29">
        <v>15831388462166</v>
      </c>
      <c r="G215" s="17">
        <v>53472450650976</v>
      </c>
      <c r="H215" s="5">
        <f t="shared" si="31"/>
        <v>0.29606625971755496</v>
      </c>
      <c r="I215" s="16">
        <v>266269870851</v>
      </c>
      <c r="J215" s="17">
        <v>53472450650976</v>
      </c>
      <c r="K215" s="18">
        <f t="shared" si="32"/>
        <v>4.9795711176394333E-3</v>
      </c>
      <c r="L215" s="26">
        <v>100</v>
      </c>
      <c r="M215" s="5">
        <f t="shared" si="33"/>
        <v>0.49795711176394331</v>
      </c>
      <c r="N215" s="19">
        <v>1865</v>
      </c>
      <c r="O215" s="17">
        <v>6185341454</v>
      </c>
      <c r="P215" s="20">
        <f t="shared" si="34"/>
        <v>11535661811710</v>
      </c>
      <c r="Q215" s="17">
        <f t="shared" si="35"/>
        <v>53472450650976</v>
      </c>
      <c r="R215" s="17">
        <v>39465460560026</v>
      </c>
      <c r="S215" s="17">
        <f t="shared" si="36"/>
        <v>14006990090950</v>
      </c>
      <c r="T215" s="17">
        <f t="shared" si="37"/>
        <v>39465460560026</v>
      </c>
      <c r="U215" s="17">
        <f t="shared" si="38"/>
        <v>51001122371736</v>
      </c>
      <c r="V215" s="17">
        <f t="shared" si="39"/>
        <v>53472450650976</v>
      </c>
      <c r="W215" s="21">
        <f t="shared" si="40"/>
        <v>0.95378314909539508</v>
      </c>
    </row>
    <row r="216" spans="1:23" x14ac:dyDescent="0.25">
      <c r="A216" s="44"/>
      <c r="B216" s="44"/>
      <c r="C216" s="2">
        <v>2021</v>
      </c>
      <c r="D216" s="2">
        <v>46.58</v>
      </c>
      <c r="E216" s="23">
        <v>1</v>
      </c>
      <c r="F216" s="29">
        <v>16763936677996</v>
      </c>
      <c r="G216" s="17">
        <v>55573843735084</v>
      </c>
      <c r="H216" s="5">
        <f t="shared" si="31"/>
        <v>0.30165156036189117</v>
      </c>
      <c r="I216" s="16">
        <v>361421984159</v>
      </c>
      <c r="J216" s="17">
        <v>55573843735084</v>
      </c>
      <c r="K216" s="18">
        <f t="shared" si="32"/>
        <v>6.5034548605611888E-3</v>
      </c>
      <c r="L216" s="26">
        <v>100</v>
      </c>
      <c r="M216" s="5">
        <f t="shared" si="33"/>
        <v>0.65034548605611886</v>
      </c>
      <c r="N216" s="19">
        <v>990</v>
      </c>
      <c r="O216" s="17">
        <v>6185341454</v>
      </c>
      <c r="P216" s="20">
        <f t="shared" si="34"/>
        <v>6123488039460</v>
      </c>
      <c r="Q216" s="17">
        <f t="shared" si="35"/>
        <v>55573843735084</v>
      </c>
      <c r="R216" s="17">
        <v>41243694054027</v>
      </c>
      <c r="S216" s="17">
        <f t="shared" si="36"/>
        <v>14330149681057</v>
      </c>
      <c r="T216" s="17">
        <f t="shared" si="37"/>
        <v>41243694054027</v>
      </c>
      <c r="U216" s="17">
        <f t="shared" si="38"/>
        <v>47367182093487</v>
      </c>
      <c r="V216" s="17">
        <f t="shared" si="39"/>
        <v>55573843735084</v>
      </c>
      <c r="W216" s="21">
        <f t="shared" si="40"/>
        <v>0.85232870195703059</v>
      </c>
    </row>
    <row r="217" spans="1:23" x14ac:dyDescent="0.25">
      <c r="A217" s="44"/>
      <c r="B217" s="44"/>
      <c r="C217" s="2">
        <v>2022</v>
      </c>
      <c r="D217" s="2">
        <v>56.69</v>
      </c>
      <c r="E217" s="23">
        <v>1</v>
      </c>
      <c r="F217" s="29">
        <v>18921838539997</v>
      </c>
      <c r="G217" s="17">
        <v>57612383140536</v>
      </c>
      <c r="H217" s="5">
        <f t="shared" si="31"/>
        <v>0.32843353301043399</v>
      </c>
      <c r="I217" s="16">
        <v>365741731064</v>
      </c>
      <c r="J217" s="17">
        <v>57612383140536</v>
      </c>
      <c r="K217" s="18">
        <f t="shared" si="32"/>
        <v>6.3483180373190388E-3</v>
      </c>
      <c r="L217" s="26">
        <v>100</v>
      </c>
      <c r="M217" s="5">
        <f t="shared" si="33"/>
        <v>0.63483180373190384</v>
      </c>
      <c r="N217" s="19">
        <v>715</v>
      </c>
      <c r="O217" s="17">
        <v>6185341454</v>
      </c>
      <c r="P217" s="20">
        <f t="shared" si="34"/>
        <v>4422519139610</v>
      </c>
      <c r="Q217" s="17">
        <f t="shared" si="35"/>
        <v>57612383140536</v>
      </c>
      <c r="R217" s="17">
        <v>42791330842175</v>
      </c>
      <c r="S217" s="17">
        <f t="shared" si="36"/>
        <v>14821052298361</v>
      </c>
      <c r="T217" s="17">
        <f t="shared" si="37"/>
        <v>42791330842175</v>
      </c>
      <c r="U217" s="17">
        <f t="shared" si="38"/>
        <v>47213849981785</v>
      </c>
      <c r="V217" s="17">
        <f t="shared" si="39"/>
        <v>57612383140536</v>
      </c>
      <c r="W217" s="21">
        <f t="shared" si="40"/>
        <v>0.81950871337182019</v>
      </c>
    </row>
    <row r="218" spans="1:23" x14ac:dyDescent="0.25">
      <c r="A218" s="44"/>
      <c r="B218" s="44"/>
      <c r="C218" s="2">
        <v>2023</v>
      </c>
      <c r="D218" s="2">
        <v>57.28</v>
      </c>
      <c r="E218" s="23">
        <v>1</v>
      </c>
      <c r="F218" s="29">
        <v>19993925571859</v>
      </c>
      <c r="G218" s="17">
        <v>56525042574560</v>
      </c>
      <c r="H218" s="5">
        <f t="shared" si="31"/>
        <v>0.35371800995082464</v>
      </c>
      <c r="I218" s="16">
        <v>127089519355</v>
      </c>
      <c r="J218" s="17">
        <v>56525042574560</v>
      </c>
      <c r="K218" s="18">
        <f t="shared" si="32"/>
        <v>2.2483754733552148E-3</v>
      </c>
      <c r="L218" s="26">
        <v>100</v>
      </c>
      <c r="M218" s="5">
        <f t="shared" si="33"/>
        <v>0.22483754733552147</v>
      </c>
      <c r="N218" s="19">
        <v>428</v>
      </c>
      <c r="O218" s="17">
        <v>6185341454</v>
      </c>
      <c r="P218" s="20">
        <f t="shared" si="34"/>
        <v>2647326142312</v>
      </c>
      <c r="Q218" s="17">
        <f t="shared" si="35"/>
        <v>56525042574560</v>
      </c>
      <c r="R218" s="17">
        <v>41381651241880</v>
      </c>
      <c r="S218" s="17">
        <f t="shared" si="36"/>
        <v>15143391332680</v>
      </c>
      <c r="T218" s="17">
        <f t="shared" si="37"/>
        <v>41381651241880</v>
      </c>
      <c r="U218" s="17">
        <f t="shared" si="38"/>
        <v>44028977384192</v>
      </c>
      <c r="V218" s="17">
        <f t="shared" si="39"/>
        <v>56525042574560</v>
      </c>
      <c r="W218" s="21">
        <f t="shared" si="40"/>
        <v>0.77892869034313561</v>
      </c>
    </row>
    <row r="219" spans="1:23" x14ac:dyDescent="0.25">
      <c r="A219" s="44">
        <v>44</v>
      </c>
      <c r="B219" s="44" t="s">
        <v>61</v>
      </c>
      <c r="C219" s="2">
        <v>2019</v>
      </c>
      <c r="D219" s="2">
        <v>39.99</v>
      </c>
      <c r="E219" s="23">
        <v>1</v>
      </c>
      <c r="F219" s="29">
        <v>7202001193000</v>
      </c>
      <c r="G219" s="17">
        <v>26095153343000</v>
      </c>
      <c r="H219" s="5">
        <f t="shared" si="31"/>
        <v>0.27598999317365308</v>
      </c>
      <c r="I219" s="16">
        <v>3239796227000</v>
      </c>
      <c r="J219" s="17">
        <v>26095153343000</v>
      </c>
      <c r="K219" s="18">
        <f t="shared" si="32"/>
        <v>0.12415317834754445</v>
      </c>
      <c r="L219" s="26">
        <v>100</v>
      </c>
      <c r="M219" s="5">
        <f t="shared" si="33"/>
        <v>12.415317834754445</v>
      </c>
      <c r="N219" s="19">
        <v>570</v>
      </c>
      <c r="O219" s="17">
        <v>48159602400</v>
      </c>
      <c r="P219" s="20">
        <f t="shared" si="34"/>
        <v>27450973368000</v>
      </c>
      <c r="Q219" s="17">
        <f t="shared" si="35"/>
        <v>26095153343000</v>
      </c>
      <c r="R219" s="17">
        <v>7999510286000</v>
      </c>
      <c r="S219" s="17">
        <f t="shared" si="36"/>
        <v>18095643057000</v>
      </c>
      <c r="T219" s="17">
        <f t="shared" si="37"/>
        <v>7999510286000</v>
      </c>
      <c r="U219" s="17">
        <f t="shared" si="38"/>
        <v>35450483654000</v>
      </c>
      <c r="V219" s="17">
        <f t="shared" si="39"/>
        <v>26095153343000</v>
      </c>
      <c r="W219" s="21">
        <f t="shared" si="40"/>
        <v>1.3585083478158428</v>
      </c>
    </row>
    <row r="220" spans="1:23" x14ac:dyDescent="0.25">
      <c r="A220" s="44"/>
      <c r="B220" s="44"/>
      <c r="C220" s="2">
        <v>2020</v>
      </c>
      <c r="D220" s="2">
        <v>41.13</v>
      </c>
      <c r="E220" s="23">
        <v>1</v>
      </c>
      <c r="F220" s="29">
        <v>3977211311000</v>
      </c>
      <c r="G220" s="17">
        <v>26458805377000</v>
      </c>
      <c r="H220" s="5">
        <f t="shared" si="31"/>
        <v>0.15031711577036255</v>
      </c>
      <c r="I220" s="16">
        <v>1119113010000</v>
      </c>
      <c r="J220" s="17">
        <v>26458805377000</v>
      </c>
      <c r="K220" s="18">
        <f t="shared" si="32"/>
        <v>4.2296430018447392E-2</v>
      </c>
      <c r="L220" s="26">
        <v>100</v>
      </c>
      <c r="M220" s="5">
        <f t="shared" si="33"/>
        <v>4.2296430018447388</v>
      </c>
      <c r="N220" s="19">
        <v>510</v>
      </c>
      <c r="O220" s="17">
        <v>48159602400</v>
      </c>
      <c r="P220" s="20">
        <f t="shared" si="34"/>
        <v>24561397224000</v>
      </c>
      <c r="Q220" s="17">
        <f t="shared" si="35"/>
        <v>26458805377000</v>
      </c>
      <c r="R220" s="17">
        <v>8860110106000</v>
      </c>
      <c r="S220" s="17">
        <f t="shared" si="36"/>
        <v>17598695271000</v>
      </c>
      <c r="T220" s="17">
        <f t="shared" si="37"/>
        <v>8860110106000</v>
      </c>
      <c r="U220" s="17">
        <f t="shared" si="38"/>
        <v>33421507330000</v>
      </c>
      <c r="V220" s="17">
        <f t="shared" si="39"/>
        <v>26458805377000</v>
      </c>
      <c r="W220" s="21">
        <f t="shared" si="40"/>
        <v>1.2631525442585745</v>
      </c>
    </row>
    <row r="221" spans="1:23" x14ac:dyDescent="0.25">
      <c r="A221" s="44"/>
      <c r="B221" s="44"/>
      <c r="C221" s="2">
        <v>2021</v>
      </c>
      <c r="D221" s="2">
        <v>43.27</v>
      </c>
      <c r="E221" s="23">
        <v>1</v>
      </c>
      <c r="F221" s="29">
        <v>5713272952000</v>
      </c>
      <c r="G221" s="17">
        <v>28866081129000</v>
      </c>
      <c r="H221" s="5">
        <f t="shared" si="31"/>
        <v>0.19792340104872155</v>
      </c>
      <c r="I221" s="16">
        <v>1550434339000</v>
      </c>
      <c r="J221" s="17">
        <v>28866081129000</v>
      </c>
      <c r="K221" s="18">
        <f t="shared" si="32"/>
        <v>5.3711285992415946E-2</v>
      </c>
      <c r="L221" s="26">
        <v>100</v>
      </c>
      <c r="M221" s="5">
        <f t="shared" si="33"/>
        <v>5.3711285992415947</v>
      </c>
      <c r="N221" s="19">
        <v>464</v>
      </c>
      <c r="O221" s="17">
        <v>48159602400</v>
      </c>
      <c r="P221" s="20">
        <f t="shared" si="34"/>
        <v>22346055513600</v>
      </c>
      <c r="Q221" s="17">
        <f t="shared" si="35"/>
        <v>28866081129000</v>
      </c>
      <c r="R221" s="17">
        <v>9687642670000</v>
      </c>
      <c r="S221" s="17">
        <f t="shared" si="36"/>
        <v>19178438459000</v>
      </c>
      <c r="T221" s="17">
        <f t="shared" si="37"/>
        <v>9687642670000</v>
      </c>
      <c r="U221" s="17">
        <f t="shared" si="38"/>
        <v>32033698183600</v>
      </c>
      <c r="V221" s="17">
        <f t="shared" si="39"/>
        <v>28866081129000</v>
      </c>
      <c r="W221" s="21">
        <f t="shared" si="40"/>
        <v>1.1097349183092846</v>
      </c>
    </row>
    <row r="222" spans="1:23" x14ac:dyDescent="0.25">
      <c r="A222" s="44"/>
      <c r="B222" s="44"/>
      <c r="C222" s="2">
        <v>2022</v>
      </c>
      <c r="D222" s="2">
        <v>43.27</v>
      </c>
      <c r="E222" s="23">
        <v>1</v>
      </c>
      <c r="F222" s="28">
        <v>5987432707000</v>
      </c>
      <c r="G222" s="17">
        <v>30602179916000</v>
      </c>
      <c r="H222" s="5">
        <f t="shared" si="31"/>
        <v>0.19565379732538399</v>
      </c>
      <c r="I222" s="16">
        <v>1831130001000</v>
      </c>
      <c r="J222" s="17">
        <v>30602179916000</v>
      </c>
      <c r="K222" s="18">
        <f t="shared" si="32"/>
        <v>5.9836587002176748E-2</v>
      </c>
      <c r="L222" s="26">
        <v>100</v>
      </c>
      <c r="M222" s="5">
        <f t="shared" si="33"/>
        <v>5.9836587002176751</v>
      </c>
      <c r="N222" s="19">
        <v>456</v>
      </c>
      <c r="O222" s="17">
        <v>48159602400</v>
      </c>
      <c r="P222" s="20">
        <f t="shared" si="34"/>
        <v>21960778694400</v>
      </c>
      <c r="Q222" s="17">
        <f t="shared" si="35"/>
        <v>30602179916000</v>
      </c>
      <c r="R222" s="17">
        <v>9883903905000</v>
      </c>
      <c r="S222" s="17">
        <f t="shared" si="36"/>
        <v>20718276011000</v>
      </c>
      <c r="T222" s="17">
        <f t="shared" si="37"/>
        <v>9883903905000</v>
      </c>
      <c r="U222" s="17">
        <f t="shared" si="38"/>
        <v>31844682599400</v>
      </c>
      <c r="V222" s="17">
        <f t="shared" si="39"/>
        <v>30602179916000</v>
      </c>
      <c r="W222" s="21">
        <f t="shared" si="40"/>
        <v>1.0406017704232362</v>
      </c>
    </row>
    <row r="223" spans="1:23" s="42" customFormat="1" x14ac:dyDescent="0.25">
      <c r="A223" s="44"/>
      <c r="B223" s="44"/>
      <c r="C223" s="32">
        <v>2023</v>
      </c>
      <c r="D223" s="32">
        <v>0</v>
      </c>
      <c r="E223" s="33">
        <v>1</v>
      </c>
      <c r="F223" s="43">
        <v>6200438405000</v>
      </c>
      <c r="G223" s="35">
        <v>32710786983000</v>
      </c>
      <c r="H223" s="31">
        <f t="shared" si="31"/>
        <v>0.18955332405247255</v>
      </c>
      <c r="I223" s="36">
        <v>2381869254000</v>
      </c>
      <c r="J223" s="35">
        <v>32710786983000</v>
      </c>
      <c r="K223" s="37">
        <f t="shared" si="32"/>
        <v>7.2816018007694897E-2</v>
      </c>
      <c r="L223" s="38">
        <v>100</v>
      </c>
      <c r="M223" s="31">
        <f t="shared" si="33"/>
        <v>7.28160180076949</v>
      </c>
      <c r="N223" s="39">
        <v>392</v>
      </c>
      <c r="O223" s="35">
        <v>48159602400</v>
      </c>
      <c r="P223" s="40">
        <f t="shared" si="34"/>
        <v>18878564140800</v>
      </c>
      <c r="Q223" s="35">
        <f t="shared" si="35"/>
        <v>32710786983000</v>
      </c>
      <c r="R223" s="35">
        <v>9915452617000</v>
      </c>
      <c r="S223" s="35">
        <f t="shared" si="36"/>
        <v>22795334366000</v>
      </c>
      <c r="T223" s="35">
        <f t="shared" si="37"/>
        <v>9915452617000</v>
      </c>
      <c r="U223" s="35">
        <f t="shared" si="38"/>
        <v>28794016757800</v>
      </c>
      <c r="V223" s="35">
        <f t="shared" si="39"/>
        <v>32710786983000</v>
      </c>
      <c r="W223" s="41">
        <f t="shared" si="40"/>
        <v>0.88026059332551154</v>
      </c>
    </row>
    <row r="224" spans="1:23" x14ac:dyDescent="0.25">
      <c r="A224" s="44">
        <v>45</v>
      </c>
      <c r="B224" s="44" t="s">
        <v>62</v>
      </c>
      <c r="C224" s="2">
        <v>2019</v>
      </c>
      <c r="D224" s="2">
        <v>28.58</v>
      </c>
      <c r="E224" s="23">
        <v>0</v>
      </c>
      <c r="F224" s="29">
        <v>5596398000000</v>
      </c>
      <c r="G224" s="17">
        <v>5649823000000</v>
      </c>
      <c r="H224" s="5">
        <f t="shared" si="31"/>
        <v>0.99054395155388053</v>
      </c>
      <c r="I224" s="16">
        <v>647898000000</v>
      </c>
      <c r="J224" s="17">
        <v>5649823000000</v>
      </c>
      <c r="K224" s="18">
        <f t="shared" si="32"/>
        <v>0.11467580488804693</v>
      </c>
      <c r="L224" s="26">
        <v>100</v>
      </c>
      <c r="M224" s="5">
        <f t="shared" si="33"/>
        <v>11.467580488804693</v>
      </c>
      <c r="N224" s="19">
        <v>1065</v>
      </c>
      <c r="O224" s="17">
        <v>6742818900</v>
      </c>
      <c r="P224" s="20">
        <f t="shared" si="34"/>
        <v>7181102128500</v>
      </c>
      <c r="Q224" s="17">
        <f t="shared" si="35"/>
        <v>5649823000000</v>
      </c>
      <c r="R224" s="17">
        <v>1480893000000</v>
      </c>
      <c r="S224" s="17">
        <f t="shared" si="36"/>
        <v>4168930000000</v>
      </c>
      <c r="T224" s="17">
        <f t="shared" si="37"/>
        <v>1480893000000</v>
      </c>
      <c r="U224" s="17">
        <f t="shared" si="38"/>
        <v>8661995128500</v>
      </c>
      <c r="V224" s="17">
        <f t="shared" si="39"/>
        <v>5649823000000</v>
      </c>
      <c r="W224" s="21">
        <f t="shared" si="40"/>
        <v>1.533144512403309</v>
      </c>
    </row>
    <row r="225" spans="1:23" x14ac:dyDescent="0.25">
      <c r="A225" s="44"/>
      <c r="B225" s="44"/>
      <c r="C225" s="2">
        <v>2020</v>
      </c>
      <c r="D225" s="2">
        <v>33.880000000000003</v>
      </c>
      <c r="E225" s="23">
        <v>0</v>
      </c>
      <c r="F225" s="29">
        <v>2527951000000</v>
      </c>
      <c r="G225" s="17">
        <v>5285218000000</v>
      </c>
      <c r="H225" s="5">
        <f t="shared" si="31"/>
        <v>0.47830590904670345</v>
      </c>
      <c r="I225" s="16">
        <v>-138874000000</v>
      </c>
      <c r="J225" s="17">
        <v>5285218000000</v>
      </c>
      <c r="K225" s="18">
        <f t="shared" si="32"/>
        <v>-2.6275926555915007E-2</v>
      </c>
      <c r="L225" s="26">
        <v>100</v>
      </c>
      <c r="M225" s="5">
        <f t="shared" si="33"/>
        <v>-2.6275926555915006</v>
      </c>
      <c r="N225" s="19">
        <v>775</v>
      </c>
      <c r="O225" s="17">
        <v>6735484400</v>
      </c>
      <c r="P225" s="20">
        <f t="shared" si="34"/>
        <v>5220000410000</v>
      </c>
      <c r="Q225" s="17">
        <f t="shared" si="35"/>
        <v>5285218000000</v>
      </c>
      <c r="R225" s="17">
        <v>1566474000000</v>
      </c>
      <c r="S225" s="17">
        <f t="shared" si="36"/>
        <v>3718744000000</v>
      </c>
      <c r="T225" s="17">
        <f t="shared" si="37"/>
        <v>1566474000000</v>
      </c>
      <c r="U225" s="17">
        <f t="shared" si="38"/>
        <v>6786474410000</v>
      </c>
      <c r="V225" s="17">
        <f t="shared" si="39"/>
        <v>5285218000000</v>
      </c>
      <c r="W225" s="21">
        <f t="shared" si="40"/>
        <v>1.2840481527914269</v>
      </c>
    </row>
    <row r="226" spans="1:23" x14ac:dyDescent="0.25">
      <c r="A226" s="44"/>
      <c r="B226" s="44"/>
      <c r="C226" s="2">
        <v>2021</v>
      </c>
      <c r="D226" s="2">
        <v>37.56</v>
      </c>
      <c r="E226" s="23">
        <v>0</v>
      </c>
      <c r="F226" s="29">
        <v>2592682000000</v>
      </c>
      <c r="G226" s="17">
        <v>5077856000000</v>
      </c>
      <c r="H226" s="5">
        <f t="shared" si="31"/>
        <v>0.51058596383985677</v>
      </c>
      <c r="I226" s="16">
        <v>166161000000</v>
      </c>
      <c r="J226" s="17">
        <v>5077856000000</v>
      </c>
      <c r="K226" s="18">
        <f t="shared" si="32"/>
        <v>3.2722668779894507E-2</v>
      </c>
      <c r="L226" s="26">
        <v>100</v>
      </c>
      <c r="M226" s="5">
        <f t="shared" si="33"/>
        <v>3.2722668779894506</v>
      </c>
      <c r="N226" s="19">
        <v>655</v>
      </c>
      <c r="O226" s="17">
        <v>6330041300</v>
      </c>
      <c r="P226" s="20">
        <f t="shared" si="34"/>
        <v>4146177051500</v>
      </c>
      <c r="Q226" s="17">
        <f t="shared" si="35"/>
        <v>5077856000000</v>
      </c>
      <c r="R226" s="17">
        <v>1454231000000</v>
      </c>
      <c r="S226" s="17">
        <f t="shared" si="36"/>
        <v>3623625000000</v>
      </c>
      <c r="T226" s="17">
        <f t="shared" si="37"/>
        <v>1454231000000</v>
      </c>
      <c r="U226" s="17">
        <f t="shared" si="38"/>
        <v>5600408051500</v>
      </c>
      <c r="V226" s="17">
        <f t="shared" si="39"/>
        <v>5077856000000</v>
      </c>
      <c r="W226" s="21">
        <f t="shared" si="40"/>
        <v>1.1029080091085686</v>
      </c>
    </row>
    <row r="227" spans="1:23" x14ac:dyDescent="0.25">
      <c r="A227" s="44"/>
      <c r="B227" s="44"/>
      <c r="C227" s="2">
        <v>2022</v>
      </c>
      <c r="D227" s="2">
        <v>41.15</v>
      </c>
      <c r="E227" s="23">
        <v>0</v>
      </c>
      <c r="F227" s="29">
        <v>2996613000000</v>
      </c>
      <c r="G227" s="17">
        <v>5235114000000</v>
      </c>
      <c r="H227" s="5">
        <f t="shared" si="31"/>
        <v>0.57240644616335001</v>
      </c>
      <c r="I227" s="16">
        <v>351998000000</v>
      </c>
      <c r="J227" s="17">
        <v>5235114000000</v>
      </c>
      <c r="K227" s="18">
        <f t="shared" si="32"/>
        <v>6.7237886319189991E-2</v>
      </c>
      <c r="L227" s="26">
        <v>100</v>
      </c>
      <c r="M227" s="5">
        <f t="shared" si="33"/>
        <v>6.7237886319189988</v>
      </c>
      <c r="N227" s="19">
        <v>570</v>
      </c>
      <c r="O227" s="17">
        <v>6219604000</v>
      </c>
      <c r="P227" s="20">
        <f t="shared" si="34"/>
        <v>3545174280000</v>
      </c>
      <c r="Q227" s="17">
        <f t="shared" si="35"/>
        <v>5235114000000</v>
      </c>
      <c r="R227" s="17">
        <v>1506638000000</v>
      </c>
      <c r="S227" s="17">
        <f t="shared" si="36"/>
        <v>3728476000000</v>
      </c>
      <c r="T227" s="17">
        <f t="shared" si="37"/>
        <v>1506638000000</v>
      </c>
      <c r="U227" s="17">
        <f t="shared" si="38"/>
        <v>5051812280000</v>
      </c>
      <c r="V227" s="17">
        <f t="shared" si="39"/>
        <v>5235114000000</v>
      </c>
      <c r="W227" s="21">
        <f t="shared" si="40"/>
        <v>0.9649861072748368</v>
      </c>
    </row>
    <row r="228" spans="1:23" x14ac:dyDescent="0.25">
      <c r="A228" s="44"/>
      <c r="B228" s="44"/>
      <c r="C228" s="2">
        <v>2023</v>
      </c>
      <c r="D228" s="2">
        <v>41.15</v>
      </c>
      <c r="E228" s="23">
        <v>0</v>
      </c>
      <c r="F228" s="29">
        <v>2744437000000</v>
      </c>
      <c r="G228" s="17">
        <v>4894919000000</v>
      </c>
      <c r="H228" s="5">
        <f t="shared" si="31"/>
        <v>0.56067056472231713</v>
      </c>
      <c r="I228" s="16">
        <v>300363000000</v>
      </c>
      <c r="J228" s="17">
        <v>4894919000000</v>
      </c>
      <c r="K228" s="18">
        <f t="shared" si="32"/>
        <v>6.1362200273385528E-2</v>
      </c>
      <c r="L228" s="26">
        <v>100</v>
      </c>
      <c r="M228" s="5">
        <f t="shared" si="33"/>
        <v>6.1362200273385525</v>
      </c>
      <c r="N228" s="19">
        <v>515</v>
      </c>
      <c r="O228" s="17">
        <v>5969879600</v>
      </c>
      <c r="P228" s="20">
        <f t="shared" si="34"/>
        <v>3074487994000</v>
      </c>
      <c r="Q228" s="17">
        <f t="shared" si="35"/>
        <v>4894919000000</v>
      </c>
      <c r="R228" s="17">
        <v>1317460000000</v>
      </c>
      <c r="S228" s="17">
        <f t="shared" si="36"/>
        <v>3577459000000</v>
      </c>
      <c r="T228" s="17">
        <f t="shared" si="37"/>
        <v>1317460000000</v>
      </c>
      <c r="U228" s="17">
        <f t="shared" si="38"/>
        <v>4391947994000</v>
      </c>
      <c r="V228" s="17">
        <f t="shared" si="39"/>
        <v>4894919000000</v>
      </c>
      <c r="W228" s="21">
        <f t="shared" si="40"/>
        <v>0.89724630662938443</v>
      </c>
    </row>
    <row r="229" spans="1:23" x14ac:dyDescent="0.25">
      <c r="A229" s="44">
        <v>46</v>
      </c>
      <c r="B229" s="44" t="s">
        <v>63</v>
      </c>
      <c r="C229" s="2">
        <v>2019</v>
      </c>
      <c r="D229" s="5">
        <v>32.299999999999997</v>
      </c>
      <c r="E229" s="23">
        <v>1</v>
      </c>
      <c r="F229" s="29">
        <v>5523362497000</v>
      </c>
      <c r="G229" s="17">
        <v>6716724073000</v>
      </c>
      <c r="H229" s="5">
        <f t="shared" si="31"/>
        <v>0.82232981986008702</v>
      </c>
      <c r="I229" s="16">
        <v>971618417000</v>
      </c>
      <c r="J229" s="17">
        <v>6716724073000</v>
      </c>
      <c r="K229" s="18">
        <f t="shared" si="32"/>
        <v>0.14465659247574691</v>
      </c>
      <c r="L229" s="26">
        <v>100</v>
      </c>
      <c r="M229" s="5">
        <f t="shared" si="33"/>
        <v>14.465659247574692</v>
      </c>
      <c r="N229" s="19">
        <v>1410</v>
      </c>
      <c r="O229" s="17">
        <v>14726551367</v>
      </c>
      <c r="P229" s="20">
        <f t="shared" si="34"/>
        <v>20764437427470</v>
      </c>
      <c r="Q229" s="17">
        <f t="shared" si="35"/>
        <v>6716724073000</v>
      </c>
      <c r="R229" s="17">
        <v>1228125546000</v>
      </c>
      <c r="S229" s="17">
        <f t="shared" si="36"/>
        <v>5488598527000</v>
      </c>
      <c r="T229" s="17">
        <f t="shared" si="37"/>
        <v>1228125546000</v>
      </c>
      <c r="U229" s="17">
        <f t="shared" si="38"/>
        <v>21992562973470</v>
      </c>
      <c r="V229" s="17">
        <f t="shared" si="39"/>
        <v>6716724073000</v>
      </c>
      <c r="W229" s="21">
        <f t="shared" si="40"/>
        <v>3.2742990086307211</v>
      </c>
    </row>
    <row r="230" spans="1:23" s="42" customFormat="1" x14ac:dyDescent="0.25">
      <c r="A230" s="44"/>
      <c r="B230" s="44"/>
      <c r="C230" s="32">
        <v>2020</v>
      </c>
      <c r="D230" s="31">
        <v>39.119999999999997</v>
      </c>
      <c r="E230" s="33">
        <v>1</v>
      </c>
      <c r="F230" s="34">
        <v>5101113259000</v>
      </c>
      <c r="G230" s="35">
        <v>6766903494000</v>
      </c>
      <c r="H230" s="31">
        <f t="shared" si="31"/>
        <v>0.75383271883853464</v>
      </c>
      <c r="I230" s="36">
        <v>1150063239000</v>
      </c>
      <c r="J230" s="35">
        <v>6766903494000</v>
      </c>
      <c r="K230" s="37">
        <f t="shared" si="32"/>
        <v>0.16995413633720724</v>
      </c>
      <c r="L230" s="38">
        <v>100</v>
      </c>
      <c r="M230" s="31">
        <f t="shared" si="33"/>
        <v>16.995413633720723</v>
      </c>
      <c r="N230" s="39">
        <v>2290</v>
      </c>
      <c r="O230" s="35">
        <v>12650680377</v>
      </c>
      <c r="P230" s="40">
        <f t="shared" si="34"/>
        <v>28970058063330</v>
      </c>
      <c r="Q230" s="35">
        <f t="shared" si="35"/>
        <v>6766903494000</v>
      </c>
      <c r="R230" s="35">
        <v>2870316946000</v>
      </c>
      <c r="S230" s="35">
        <f t="shared" si="36"/>
        <v>3896586548000</v>
      </c>
      <c r="T230" s="35">
        <f t="shared" si="37"/>
        <v>2870316946000</v>
      </c>
      <c r="U230" s="35">
        <f t="shared" si="38"/>
        <v>31840375009330</v>
      </c>
      <c r="V230" s="35">
        <f t="shared" si="39"/>
        <v>6766903494000</v>
      </c>
      <c r="W230" s="41">
        <f t="shared" si="40"/>
        <v>4.7053094576510297</v>
      </c>
    </row>
    <row r="231" spans="1:23" x14ac:dyDescent="0.25">
      <c r="A231" s="44"/>
      <c r="B231" s="44"/>
      <c r="C231" s="2">
        <v>2021</v>
      </c>
      <c r="D231" s="5">
        <v>37.14</v>
      </c>
      <c r="E231" s="23">
        <v>1</v>
      </c>
      <c r="F231" s="29">
        <v>5930261093000</v>
      </c>
      <c r="G231" s="17">
        <v>9913440970000</v>
      </c>
      <c r="H231" s="5">
        <f t="shared" si="31"/>
        <v>0.59820410601587515</v>
      </c>
      <c r="I231" s="16">
        <v>1337985791000</v>
      </c>
      <c r="J231" s="17">
        <v>9913440970000</v>
      </c>
      <c r="K231" s="18">
        <f t="shared" si="32"/>
        <v>0.13496683896630898</v>
      </c>
      <c r="L231" s="26">
        <v>100</v>
      </c>
      <c r="M231" s="5">
        <f t="shared" si="33"/>
        <v>13.496683896630898</v>
      </c>
      <c r="N231" s="19">
        <v>326</v>
      </c>
      <c r="O231" s="17">
        <v>63207375385</v>
      </c>
      <c r="P231" s="20">
        <f t="shared" si="34"/>
        <v>20605604375510</v>
      </c>
      <c r="Q231" s="17">
        <f t="shared" si="35"/>
        <v>9913440970000</v>
      </c>
      <c r="R231" s="17">
        <v>2452264250000</v>
      </c>
      <c r="S231" s="17">
        <f t="shared" si="36"/>
        <v>7461176720000</v>
      </c>
      <c r="T231" s="17">
        <f t="shared" si="37"/>
        <v>2452264250000</v>
      </c>
      <c r="U231" s="17">
        <f t="shared" si="38"/>
        <v>23057868625510</v>
      </c>
      <c r="V231" s="17">
        <f t="shared" si="39"/>
        <v>9913440970000</v>
      </c>
      <c r="W231" s="21">
        <f t="shared" si="40"/>
        <v>2.3259197987144518</v>
      </c>
    </row>
    <row r="232" spans="1:23" x14ac:dyDescent="0.25">
      <c r="A232" s="44"/>
      <c r="B232" s="44"/>
      <c r="C232" s="2">
        <v>2022</v>
      </c>
      <c r="D232" s="5">
        <v>37.5</v>
      </c>
      <c r="E232" s="23">
        <v>1</v>
      </c>
      <c r="F232" s="29">
        <v>7132533909000</v>
      </c>
      <c r="G232" s="17">
        <v>10959097127000</v>
      </c>
      <c r="H232" s="5">
        <f t="shared" si="31"/>
        <v>0.65083225619266838</v>
      </c>
      <c r="I232" s="16">
        <v>679875021000</v>
      </c>
      <c r="J232" s="17">
        <v>10959097127000</v>
      </c>
      <c r="K232" s="18">
        <f t="shared" si="32"/>
        <v>6.2037503009713037E-2</v>
      </c>
      <c r="L232" s="26">
        <v>100</v>
      </c>
      <c r="M232" s="5">
        <f t="shared" si="33"/>
        <v>6.2037503009713033</v>
      </c>
      <c r="N232" s="19">
        <v>206</v>
      </c>
      <c r="O232" s="17">
        <v>63207375385</v>
      </c>
      <c r="P232" s="20">
        <f t="shared" si="34"/>
        <v>13020719329310</v>
      </c>
      <c r="Q232" s="17">
        <f t="shared" si="35"/>
        <v>10959097127000</v>
      </c>
      <c r="R232" s="17">
        <v>2249801234000</v>
      </c>
      <c r="S232" s="17">
        <f t="shared" si="36"/>
        <v>8709295893000</v>
      </c>
      <c r="T232" s="17">
        <f t="shared" si="37"/>
        <v>2249801234000</v>
      </c>
      <c r="U232" s="17">
        <f t="shared" si="38"/>
        <v>15270520563310</v>
      </c>
      <c r="V232" s="17">
        <f t="shared" si="39"/>
        <v>10959097127000</v>
      </c>
      <c r="W232" s="21">
        <f t="shared" si="40"/>
        <v>1.3934104594883019</v>
      </c>
    </row>
    <row r="233" spans="1:23" x14ac:dyDescent="0.25">
      <c r="A233" s="44"/>
      <c r="B233" s="44"/>
      <c r="C233" s="2">
        <v>2023</v>
      </c>
      <c r="D233" s="5">
        <v>42.83</v>
      </c>
      <c r="E233" s="23">
        <v>1</v>
      </c>
      <c r="F233" s="29">
        <v>6513197417000</v>
      </c>
      <c r="G233" s="17">
        <v>11052506174000</v>
      </c>
      <c r="H233" s="5">
        <f t="shared" si="31"/>
        <v>0.58929597635708142</v>
      </c>
      <c r="I233" s="16">
        <v>155865216000</v>
      </c>
      <c r="J233" s="17">
        <v>11052506174000</v>
      </c>
      <c r="K233" s="18">
        <f t="shared" si="32"/>
        <v>1.4102250977851387E-2</v>
      </c>
      <c r="L233" s="26">
        <v>100</v>
      </c>
      <c r="M233" s="5">
        <f t="shared" si="33"/>
        <v>1.4102250977851387</v>
      </c>
      <c r="N233" s="19">
        <v>170</v>
      </c>
      <c r="O233" s="17">
        <v>63369364485</v>
      </c>
      <c r="P233" s="20">
        <f t="shared" si="34"/>
        <v>10772791962450</v>
      </c>
      <c r="Q233" s="17">
        <f t="shared" si="35"/>
        <v>11052506174000</v>
      </c>
      <c r="R233" s="17">
        <v>2569934269000</v>
      </c>
      <c r="S233" s="17">
        <f t="shared" si="36"/>
        <v>8482571905000</v>
      </c>
      <c r="T233" s="17">
        <f t="shared" si="37"/>
        <v>2569934269000</v>
      </c>
      <c r="U233" s="17">
        <f t="shared" si="38"/>
        <v>13342726231450</v>
      </c>
      <c r="V233" s="17">
        <f t="shared" si="39"/>
        <v>11052506174000</v>
      </c>
      <c r="W233" s="21">
        <f t="shared" si="40"/>
        <v>1.2072127372195034</v>
      </c>
    </row>
    <row r="234" spans="1:23" x14ac:dyDescent="0.25">
      <c r="A234" s="44">
        <v>47</v>
      </c>
      <c r="B234" s="44" t="s">
        <v>64</v>
      </c>
      <c r="C234" s="2">
        <v>2019</v>
      </c>
      <c r="D234" s="2">
        <v>38.340000000000003</v>
      </c>
      <c r="E234" s="23">
        <v>1</v>
      </c>
      <c r="F234" s="28">
        <v>2199897000000</v>
      </c>
      <c r="G234" s="17">
        <v>7741782000000</v>
      </c>
      <c r="H234" s="5">
        <f t="shared" si="31"/>
        <v>0.28415899595209476</v>
      </c>
      <c r="I234" s="16">
        <v>-332998000000</v>
      </c>
      <c r="J234" s="17">
        <v>7741782000000</v>
      </c>
      <c r="K234" s="18">
        <f t="shared" si="32"/>
        <v>-4.301309440126317E-2</v>
      </c>
      <c r="L234" s="26">
        <v>100</v>
      </c>
      <c r="M234" s="5">
        <f t="shared" si="33"/>
        <v>-4.3013094401263174</v>
      </c>
      <c r="N234" s="19">
        <v>6950</v>
      </c>
      <c r="O234" s="17">
        <v>1625765625</v>
      </c>
      <c r="P234" s="20">
        <f t="shared" si="34"/>
        <v>11299071093750</v>
      </c>
      <c r="Q234" s="17">
        <f t="shared" si="35"/>
        <v>7741782000000</v>
      </c>
      <c r="R234" s="17">
        <v>1754101000000</v>
      </c>
      <c r="S234" s="17">
        <f t="shared" si="36"/>
        <v>5987681000000</v>
      </c>
      <c r="T234" s="17">
        <f t="shared" si="37"/>
        <v>1754101000000</v>
      </c>
      <c r="U234" s="17">
        <f t="shared" si="38"/>
        <v>13053172093750</v>
      </c>
      <c r="V234" s="17">
        <f t="shared" si="39"/>
        <v>7741782000000</v>
      </c>
      <c r="W234" s="21">
        <f t="shared" si="40"/>
        <v>1.6860681550772161</v>
      </c>
    </row>
    <row r="235" spans="1:23" x14ac:dyDescent="0.25">
      <c r="A235" s="44"/>
      <c r="B235" s="44"/>
      <c r="C235" s="2">
        <v>2020</v>
      </c>
      <c r="D235" s="2">
        <v>40.71</v>
      </c>
      <c r="E235" s="23">
        <v>1</v>
      </c>
      <c r="F235" s="28">
        <v>7110124000000</v>
      </c>
      <c r="G235" s="17">
        <v>8427782000000</v>
      </c>
      <c r="H235" s="5">
        <f t="shared" si="31"/>
        <v>0.84365305130104218</v>
      </c>
      <c r="I235" s="16">
        <v>125250000000</v>
      </c>
      <c r="J235" s="17">
        <v>8427782000000</v>
      </c>
      <c r="K235" s="18">
        <f t="shared" si="32"/>
        <v>1.4861561440483392E-2</v>
      </c>
      <c r="L235" s="26">
        <v>100</v>
      </c>
      <c r="M235" s="5">
        <f t="shared" si="33"/>
        <v>1.4861561440483391</v>
      </c>
      <c r="N235" s="19">
        <v>5500</v>
      </c>
      <c r="O235" s="17">
        <v>1625765625</v>
      </c>
      <c r="P235" s="20">
        <f t="shared" si="34"/>
        <v>8941710937500</v>
      </c>
      <c r="Q235" s="17">
        <f t="shared" si="35"/>
        <v>8427782000000</v>
      </c>
      <c r="R235" s="17">
        <v>2409411000000</v>
      </c>
      <c r="S235" s="17">
        <f t="shared" si="36"/>
        <v>6018371000000</v>
      </c>
      <c r="T235" s="17">
        <f t="shared" si="37"/>
        <v>2409411000000</v>
      </c>
      <c r="U235" s="17">
        <f t="shared" si="38"/>
        <v>11351121937500</v>
      </c>
      <c r="V235" s="17">
        <f t="shared" si="39"/>
        <v>8427782000000</v>
      </c>
      <c r="W235" s="21">
        <f t="shared" si="40"/>
        <v>1.3468694298808392</v>
      </c>
    </row>
    <row r="236" spans="1:23" s="42" customFormat="1" x14ac:dyDescent="0.25">
      <c r="A236" s="44"/>
      <c r="B236" s="44"/>
      <c r="C236" s="32">
        <v>2021</v>
      </c>
      <c r="D236" s="32">
        <v>43.26</v>
      </c>
      <c r="E236" s="33">
        <v>1</v>
      </c>
      <c r="F236" s="34">
        <v>9381891000000</v>
      </c>
      <c r="G236" s="35">
        <v>9304325000000</v>
      </c>
      <c r="H236" s="31">
        <f t="shared" si="31"/>
        <v>1.0083365531621047</v>
      </c>
      <c r="I236" s="35">
        <v>700184000000</v>
      </c>
      <c r="J236" s="35">
        <v>9304325000000</v>
      </c>
      <c r="K236" s="37">
        <f t="shared" si="32"/>
        <v>7.5253605178236996E-2</v>
      </c>
      <c r="L236" s="38">
        <v>100</v>
      </c>
      <c r="M236" s="31">
        <f t="shared" si="33"/>
        <v>7.5253605178236995</v>
      </c>
      <c r="N236" s="39">
        <v>8575</v>
      </c>
      <c r="O236" s="35">
        <v>1625765625</v>
      </c>
      <c r="P236" s="40">
        <f t="shared" si="34"/>
        <v>13940940234375</v>
      </c>
      <c r="Q236" s="35">
        <f>I236</f>
        <v>700184000000</v>
      </c>
      <c r="R236" s="35">
        <v>2780383000000</v>
      </c>
      <c r="S236" s="35">
        <f t="shared" si="36"/>
        <v>-2080199000000</v>
      </c>
      <c r="T236" s="35">
        <f t="shared" si="37"/>
        <v>2780383000000</v>
      </c>
      <c r="U236" s="35">
        <f t="shared" si="38"/>
        <v>16721323234375</v>
      </c>
      <c r="V236" s="35">
        <f t="shared" si="39"/>
        <v>700184000000</v>
      </c>
      <c r="W236" s="41">
        <f t="shared" si="40"/>
        <v>23.881327243088961</v>
      </c>
    </row>
    <row r="237" spans="1:23" s="42" customFormat="1" x14ac:dyDescent="0.25">
      <c r="A237" s="44"/>
      <c r="B237" s="44"/>
      <c r="C237" s="32">
        <v>2022</v>
      </c>
      <c r="D237" s="32">
        <v>46.03</v>
      </c>
      <c r="E237" s="33">
        <v>1</v>
      </c>
      <c r="F237" s="34">
        <v>9518012000000</v>
      </c>
      <c r="G237" s="35">
        <v>9665602000000</v>
      </c>
      <c r="H237" s="31">
        <f t="shared" si="31"/>
        <v>0.98473038720195594</v>
      </c>
      <c r="I237" s="35">
        <v>710381000000</v>
      </c>
      <c r="J237" s="35">
        <v>9665602000000</v>
      </c>
      <c r="K237" s="37">
        <f t="shared" si="32"/>
        <v>7.349578432879815E-2</v>
      </c>
      <c r="L237" s="38">
        <v>100</v>
      </c>
      <c r="M237" s="31">
        <f t="shared" si="33"/>
        <v>7.3495784328798148</v>
      </c>
      <c r="N237" s="39">
        <v>1260</v>
      </c>
      <c r="O237" s="35">
        <v>13006125000</v>
      </c>
      <c r="P237" s="40">
        <f t="shared" si="34"/>
        <v>16387717500000</v>
      </c>
      <c r="Q237" s="35">
        <f>I237</f>
        <v>710381000000</v>
      </c>
      <c r="R237" s="35">
        <v>2614083000000</v>
      </c>
      <c r="S237" s="35">
        <f t="shared" si="36"/>
        <v>-1903702000000</v>
      </c>
      <c r="T237" s="35">
        <f t="shared" si="37"/>
        <v>2614083000000</v>
      </c>
      <c r="U237" s="35">
        <f t="shared" si="38"/>
        <v>19001800500000</v>
      </c>
      <c r="V237" s="35">
        <f t="shared" si="39"/>
        <v>710381000000</v>
      </c>
      <c r="W237" s="41">
        <f t="shared" si="40"/>
        <v>26.748745391557488</v>
      </c>
    </row>
    <row r="238" spans="1:23" x14ac:dyDescent="0.25">
      <c r="A238" s="44"/>
      <c r="B238" s="44"/>
      <c r="C238" s="2">
        <v>2023</v>
      </c>
      <c r="D238" s="2">
        <v>47.52</v>
      </c>
      <c r="E238" s="23">
        <v>1</v>
      </c>
      <c r="F238" s="28">
        <v>11190511000000</v>
      </c>
      <c r="G238" s="17">
        <v>10982602000000</v>
      </c>
      <c r="H238" s="5">
        <f t="shared" si="31"/>
        <v>1.0189307597598456</v>
      </c>
      <c r="I238" s="16">
        <v>1247044000000</v>
      </c>
      <c r="J238" s="17">
        <v>10982602000000</v>
      </c>
      <c r="K238" s="18">
        <f t="shared" si="32"/>
        <v>0.11354722678651198</v>
      </c>
      <c r="L238" s="26">
        <v>100</v>
      </c>
      <c r="M238" s="5">
        <f t="shared" si="33"/>
        <v>11.354722678651198</v>
      </c>
      <c r="N238" s="19">
        <v>2180</v>
      </c>
      <c r="O238" s="17">
        <v>13006125000</v>
      </c>
      <c r="P238" s="20">
        <f t="shared" si="34"/>
        <v>28353352500000</v>
      </c>
      <c r="Q238" s="17">
        <f t="shared" si="35"/>
        <v>10982602000000</v>
      </c>
      <c r="R238" s="17">
        <v>2934426000000</v>
      </c>
      <c r="S238" s="17">
        <f t="shared" si="36"/>
        <v>8048176000000</v>
      </c>
      <c r="T238" s="17">
        <f t="shared" si="37"/>
        <v>2934426000000</v>
      </c>
      <c r="U238" s="17">
        <f t="shared" si="38"/>
        <v>31287778500000</v>
      </c>
      <c r="V238" s="17">
        <f t="shared" si="39"/>
        <v>10982602000000</v>
      </c>
      <c r="W238" s="21">
        <f t="shared" si="40"/>
        <v>2.8488493437165436</v>
      </c>
    </row>
    <row r="239" spans="1:23" x14ac:dyDescent="0.25">
      <c r="A239" s="44">
        <v>48</v>
      </c>
      <c r="B239" s="44" t="s">
        <v>65</v>
      </c>
      <c r="C239" s="2">
        <v>2019</v>
      </c>
      <c r="D239" s="5">
        <v>48.1</v>
      </c>
      <c r="E239" s="23">
        <v>1</v>
      </c>
      <c r="F239" s="28">
        <v>36198102000000</v>
      </c>
      <c r="G239" s="17">
        <v>27787527000000</v>
      </c>
      <c r="H239" s="5">
        <f t="shared" si="31"/>
        <v>1.3026744697360078</v>
      </c>
      <c r="I239" s="16">
        <v>898698000000</v>
      </c>
      <c r="J239" s="17">
        <v>27787527000000</v>
      </c>
      <c r="K239" s="18">
        <f t="shared" si="32"/>
        <v>3.234177694186316E-2</v>
      </c>
      <c r="L239" s="26">
        <v>100</v>
      </c>
      <c r="M239" s="5">
        <f t="shared" si="33"/>
        <v>3.2341776941863158</v>
      </c>
      <c r="N239" s="19">
        <v>4140</v>
      </c>
      <c r="O239" s="17">
        <v>2872193366</v>
      </c>
      <c r="P239" s="20">
        <f t="shared" si="34"/>
        <v>11890880535240</v>
      </c>
      <c r="Q239" s="17">
        <f t="shared" si="35"/>
        <v>27787527000000</v>
      </c>
      <c r="R239" s="17">
        <v>16854470000000</v>
      </c>
      <c r="S239" s="17">
        <f t="shared" si="36"/>
        <v>10933057000000</v>
      </c>
      <c r="T239" s="17">
        <f t="shared" si="37"/>
        <v>16854470000000</v>
      </c>
      <c r="U239" s="17">
        <f t="shared" si="38"/>
        <v>28745350535240</v>
      </c>
      <c r="V239" s="17">
        <f t="shared" si="39"/>
        <v>27787527000000</v>
      </c>
      <c r="W239" s="21">
        <f t="shared" si="40"/>
        <v>1.0344695494219402</v>
      </c>
    </row>
    <row r="240" spans="1:23" x14ac:dyDescent="0.25">
      <c r="A240" s="44"/>
      <c r="B240" s="44"/>
      <c r="C240" s="2">
        <v>2020</v>
      </c>
      <c r="D240" s="5">
        <v>48.48</v>
      </c>
      <c r="E240" s="23">
        <v>1</v>
      </c>
      <c r="F240" s="28">
        <v>40434346000000</v>
      </c>
      <c r="G240" s="17">
        <v>35026171000000</v>
      </c>
      <c r="H240" s="5">
        <f t="shared" si="31"/>
        <v>1.1544038313522766</v>
      </c>
      <c r="I240" s="16">
        <v>1539798000000</v>
      </c>
      <c r="J240" s="17">
        <v>35026171000000</v>
      </c>
      <c r="K240" s="18">
        <f t="shared" si="32"/>
        <v>4.396135678090534E-2</v>
      </c>
      <c r="L240" s="26">
        <v>100</v>
      </c>
      <c r="M240" s="5">
        <f t="shared" si="33"/>
        <v>4.3961356780905341</v>
      </c>
      <c r="N240" s="19">
        <v>4150</v>
      </c>
      <c r="O240" s="17">
        <v>2872193366</v>
      </c>
      <c r="P240" s="20">
        <f t="shared" si="34"/>
        <v>11919602468900</v>
      </c>
      <c r="Q240" s="17">
        <f t="shared" si="35"/>
        <v>35026171000000</v>
      </c>
      <c r="R240" s="17">
        <v>22502490000000</v>
      </c>
      <c r="S240" s="17">
        <f t="shared" si="36"/>
        <v>12523681000000</v>
      </c>
      <c r="T240" s="17">
        <f t="shared" si="37"/>
        <v>22502490000000</v>
      </c>
      <c r="U240" s="17">
        <f t="shared" si="38"/>
        <v>34422092468900</v>
      </c>
      <c r="V240" s="17">
        <f t="shared" si="39"/>
        <v>35026171000000</v>
      </c>
      <c r="W240" s="21">
        <f t="shared" si="40"/>
        <v>0.98275350933734662</v>
      </c>
    </row>
    <row r="241" spans="1:23" x14ac:dyDescent="0.25">
      <c r="A241" s="44"/>
      <c r="B241" s="44"/>
      <c r="C241" s="2">
        <v>2021</v>
      </c>
      <c r="D241" s="5">
        <v>52.15</v>
      </c>
      <c r="E241" s="23">
        <v>1</v>
      </c>
      <c r="F241" s="28">
        <v>57004234000000</v>
      </c>
      <c r="G241" s="17">
        <v>40345003000000</v>
      </c>
      <c r="H241" s="5">
        <f t="shared" si="31"/>
        <v>1.4129193149396966</v>
      </c>
      <c r="I241" s="16">
        <v>2829418000000</v>
      </c>
      <c r="J241" s="17">
        <v>40345003000000</v>
      </c>
      <c r="K241" s="18">
        <f t="shared" si="32"/>
        <v>7.0130568586151798E-2</v>
      </c>
      <c r="L241" s="26">
        <v>100</v>
      </c>
      <c r="M241" s="5">
        <f t="shared" si="33"/>
        <v>7.0130568586151796</v>
      </c>
      <c r="N241" s="19">
        <v>4360</v>
      </c>
      <c r="O241" s="17">
        <v>2872193366</v>
      </c>
      <c r="P241" s="20">
        <f t="shared" si="34"/>
        <v>12522763075760</v>
      </c>
      <c r="Q241" s="17">
        <f t="shared" si="35"/>
        <v>40345003000000</v>
      </c>
      <c r="R241" s="17">
        <v>25927174000000</v>
      </c>
      <c r="S241" s="17">
        <f t="shared" si="36"/>
        <v>14417829000000</v>
      </c>
      <c r="T241" s="17">
        <f t="shared" si="37"/>
        <v>25927174000000</v>
      </c>
      <c r="U241" s="17">
        <f t="shared" si="38"/>
        <v>38449937075760</v>
      </c>
      <c r="V241" s="17">
        <f t="shared" si="39"/>
        <v>40345003000000</v>
      </c>
      <c r="W241" s="21">
        <f t="shared" si="40"/>
        <v>0.95302848473601554</v>
      </c>
    </row>
    <row r="242" spans="1:23" x14ac:dyDescent="0.25">
      <c r="A242" s="44"/>
      <c r="B242" s="44"/>
      <c r="C242" s="2">
        <v>2022</v>
      </c>
      <c r="D242" s="5">
        <v>53.46</v>
      </c>
      <c r="E242" s="23">
        <v>1</v>
      </c>
      <c r="F242" s="29">
        <v>75045559000000</v>
      </c>
      <c r="G242" s="17">
        <v>42600814000000</v>
      </c>
      <c r="H242" s="5">
        <f t="shared" si="31"/>
        <v>1.7615991797715413</v>
      </c>
      <c r="I242" s="16">
        <v>5504956000000</v>
      </c>
      <c r="J242" s="17">
        <v>42600814000000</v>
      </c>
      <c r="K242" s="18">
        <f t="shared" si="32"/>
        <v>0.12922185008014167</v>
      </c>
      <c r="L242" s="26">
        <v>100</v>
      </c>
      <c r="M242" s="5">
        <f t="shared" si="33"/>
        <v>12.922185008014168</v>
      </c>
      <c r="N242" s="19">
        <v>4950</v>
      </c>
      <c r="O242" s="17">
        <v>2872193366</v>
      </c>
      <c r="P242" s="20">
        <f t="shared" si="34"/>
        <v>14217357161700</v>
      </c>
      <c r="Q242" s="17">
        <f t="shared" si="35"/>
        <v>42600814000000</v>
      </c>
      <c r="R242" s="17">
        <v>23353011000000</v>
      </c>
      <c r="S242" s="17">
        <f t="shared" si="36"/>
        <v>19247803000000</v>
      </c>
      <c r="T242" s="17">
        <f t="shared" si="37"/>
        <v>23353011000000</v>
      </c>
      <c r="U242" s="17">
        <f t="shared" si="38"/>
        <v>37570368161700</v>
      </c>
      <c r="V242" s="17">
        <f t="shared" si="39"/>
        <v>42600814000000</v>
      </c>
      <c r="W242" s="21">
        <f t="shared" si="40"/>
        <v>0.8819166732753041</v>
      </c>
    </row>
    <row r="243" spans="1:23" x14ac:dyDescent="0.25">
      <c r="A243" s="44"/>
      <c r="B243" s="44"/>
      <c r="C243" s="2">
        <v>2023</v>
      </c>
      <c r="D243" s="5">
        <v>53.93</v>
      </c>
      <c r="E243" s="23">
        <v>1</v>
      </c>
      <c r="F243" s="29">
        <v>66530549000000</v>
      </c>
      <c r="G243" s="17">
        <v>39716363000000</v>
      </c>
      <c r="H243" s="5">
        <f t="shared" si="31"/>
        <v>1.6751420315097836</v>
      </c>
      <c r="I243" s="16">
        <v>917870000000</v>
      </c>
      <c r="J243" s="17">
        <v>39716363000000</v>
      </c>
      <c r="K243" s="18">
        <f t="shared" si="32"/>
        <v>2.3110625713638481E-2</v>
      </c>
      <c r="L243" s="26">
        <v>100</v>
      </c>
      <c r="M243" s="5">
        <f t="shared" si="33"/>
        <v>2.311062571363848</v>
      </c>
      <c r="N243" s="19">
        <v>4000</v>
      </c>
      <c r="O243" s="17">
        <v>2872193366</v>
      </c>
      <c r="P243" s="20">
        <f t="shared" si="34"/>
        <v>11488773464000</v>
      </c>
      <c r="Q243" s="17">
        <f t="shared" si="35"/>
        <v>39716363000000</v>
      </c>
      <c r="R243" s="17">
        <v>20644500000000</v>
      </c>
      <c r="S243" s="17">
        <f t="shared" si="36"/>
        <v>19071863000000</v>
      </c>
      <c r="T243" s="17">
        <f t="shared" si="37"/>
        <v>20644500000000</v>
      </c>
      <c r="U243" s="17">
        <f t="shared" si="38"/>
        <v>32133273464000</v>
      </c>
      <c r="V243" s="17">
        <f t="shared" si="39"/>
        <v>39716363000000</v>
      </c>
      <c r="W243" s="21">
        <f t="shared" si="40"/>
        <v>0.80906888337182337</v>
      </c>
    </row>
    <row r="244" spans="1:23" x14ac:dyDescent="0.25">
      <c r="A244" s="44">
        <v>49</v>
      </c>
      <c r="B244" s="44" t="s">
        <v>66</v>
      </c>
      <c r="C244" s="2">
        <v>2019</v>
      </c>
      <c r="D244" s="2">
        <v>44.41</v>
      </c>
      <c r="E244" s="23">
        <v>1</v>
      </c>
      <c r="F244" s="28">
        <v>11057843000000</v>
      </c>
      <c r="G244" s="17">
        <v>19567498000000</v>
      </c>
      <c r="H244" s="5">
        <f t="shared" si="31"/>
        <v>0.56511277016611938</v>
      </c>
      <c r="I244" s="16">
        <v>499052000000</v>
      </c>
      <c r="J244" s="17">
        <v>19567498000000</v>
      </c>
      <c r="K244" s="18">
        <f t="shared" si="32"/>
        <v>2.5504129347553785E-2</v>
      </c>
      <c r="L244" s="26">
        <v>100</v>
      </c>
      <c r="M244" s="5">
        <f t="shared" si="33"/>
        <v>2.5504129347553786</v>
      </c>
      <c r="N244" s="19">
        <v>1180</v>
      </c>
      <c r="O244" s="17">
        <v>7662900000</v>
      </c>
      <c r="P244" s="20">
        <f t="shared" si="34"/>
        <v>9042222000000</v>
      </c>
      <c r="Q244" s="17">
        <f t="shared" si="35"/>
        <v>19567498000000</v>
      </c>
      <c r="R244" s="17">
        <v>12584886000000</v>
      </c>
      <c r="S244" s="17">
        <f t="shared" si="36"/>
        <v>6982612000000</v>
      </c>
      <c r="T244" s="17">
        <f t="shared" si="37"/>
        <v>12584886000000</v>
      </c>
      <c r="U244" s="17">
        <f t="shared" si="38"/>
        <v>21627108000000</v>
      </c>
      <c r="V244" s="17">
        <f t="shared" si="39"/>
        <v>19567498000000</v>
      </c>
      <c r="W244" s="21">
        <f t="shared" si="40"/>
        <v>1.105256686368385</v>
      </c>
    </row>
    <row r="245" spans="1:23" x14ac:dyDescent="0.25">
      <c r="A245" s="44"/>
      <c r="B245" s="44"/>
      <c r="C245" s="2">
        <v>2020</v>
      </c>
      <c r="D245" s="2">
        <v>45.81</v>
      </c>
      <c r="E245" s="23">
        <v>1</v>
      </c>
      <c r="F245" s="28">
        <v>10108220000000</v>
      </c>
      <c r="G245" s="17">
        <v>20738125000000</v>
      </c>
      <c r="H245" s="5">
        <f t="shared" si="31"/>
        <v>0.48742207890057565</v>
      </c>
      <c r="I245" s="16">
        <v>650988000000</v>
      </c>
      <c r="J245" s="17">
        <v>20738125000000</v>
      </c>
      <c r="K245" s="18">
        <f t="shared" si="32"/>
        <v>3.1390880323076457E-2</v>
      </c>
      <c r="L245" s="26">
        <v>100</v>
      </c>
      <c r="M245" s="5">
        <f t="shared" si="33"/>
        <v>3.1390880323076455</v>
      </c>
      <c r="N245" s="19">
        <v>1440</v>
      </c>
      <c r="O245" s="17">
        <v>7662900000</v>
      </c>
      <c r="P245" s="20">
        <f t="shared" si="34"/>
        <v>11034576000000</v>
      </c>
      <c r="Q245" s="17">
        <f t="shared" si="35"/>
        <v>20738125000000</v>
      </c>
      <c r="R245" s="17">
        <v>13171946000000</v>
      </c>
      <c r="S245" s="17">
        <f t="shared" si="36"/>
        <v>7566179000000</v>
      </c>
      <c r="T245" s="17">
        <f t="shared" si="37"/>
        <v>13171946000000</v>
      </c>
      <c r="U245" s="17">
        <f t="shared" si="38"/>
        <v>24206522000000</v>
      </c>
      <c r="V245" s="17">
        <f t="shared" si="39"/>
        <v>20738125000000</v>
      </c>
      <c r="W245" s="21">
        <f t="shared" si="40"/>
        <v>1.1672473765106537</v>
      </c>
    </row>
    <row r="246" spans="1:23" x14ac:dyDescent="0.25">
      <c r="A246" s="44"/>
      <c r="B246" s="44"/>
      <c r="C246" s="2">
        <v>2021</v>
      </c>
      <c r="D246" s="2">
        <v>45.81</v>
      </c>
      <c r="E246" s="23">
        <v>1</v>
      </c>
      <c r="F246" s="28">
        <v>11218181000000</v>
      </c>
      <c r="G246" s="17">
        <v>21491023000000</v>
      </c>
      <c r="H246" s="5">
        <f t="shared" si="31"/>
        <v>0.52199381109033294</v>
      </c>
      <c r="I246" s="16">
        <v>713344000000</v>
      </c>
      <c r="J246" s="17">
        <v>21491023000000</v>
      </c>
      <c r="K246" s="18">
        <f t="shared" si="32"/>
        <v>3.319264978684356E-2</v>
      </c>
      <c r="L246" s="26">
        <v>100</v>
      </c>
      <c r="M246" s="5">
        <f t="shared" si="33"/>
        <v>3.3192649786843562</v>
      </c>
      <c r="N246" s="19">
        <v>1690</v>
      </c>
      <c r="O246" s="17">
        <v>9019381973</v>
      </c>
      <c r="P246" s="20">
        <f t="shared" si="34"/>
        <v>15242755534370</v>
      </c>
      <c r="Q246" s="17">
        <f t="shared" si="35"/>
        <v>21491023000000</v>
      </c>
      <c r="R246" s="17">
        <v>10291951000000</v>
      </c>
      <c r="S246" s="17">
        <f t="shared" si="36"/>
        <v>11199072000000</v>
      </c>
      <c r="T246" s="17">
        <f t="shared" si="37"/>
        <v>10291951000000</v>
      </c>
      <c r="U246" s="17">
        <f t="shared" si="38"/>
        <v>25534706534370</v>
      </c>
      <c r="V246" s="17">
        <f t="shared" si="39"/>
        <v>21491023000000</v>
      </c>
      <c r="W246" s="21">
        <f t="shared" si="40"/>
        <v>1.188156865979344</v>
      </c>
    </row>
    <row r="247" spans="1:23" x14ac:dyDescent="0.25">
      <c r="A247" s="44"/>
      <c r="B247" s="44"/>
      <c r="C247" s="2">
        <v>2022</v>
      </c>
      <c r="D247" s="2">
        <v>46.23</v>
      </c>
      <c r="E247" s="23">
        <v>1</v>
      </c>
      <c r="F247" s="28">
        <v>12262048000000</v>
      </c>
      <c r="G247" s="17">
        <v>21378510000000</v>
      </c>
      <c r="H247" s="5">
        <f t="shared" si="31"/>
        <v>0.57356887828010461</v>
      </c>
      <c r="I247" s="16">
        <v>839276000000</v>
      </c>
      <c r="J247" s="17">
        <v>21378510000000</v>
      </c>
      <c r="K247" s="18">
        <f t="shared" si="32"/>
        <v>3.9257927704035502E-2</v>
      </c>
      <c r="L247" s="26">
        <v>100</v>
      </c>
      <c r="M247" s="5">
        <f t="shared" si="33"/>
        <v>3.9257927704035502</v>
      </c>
      <c r="N247" s="19">
        <v>1425</v>
      </c>
      <c r="O247" s="17">
        <v>9019381973</v>
      </c>
      <c r="P247" s="20">
        <f t="shared" si="34"/>
        <v>12852619311525</v>
      </c>
      <c r="Q247" s="17">
        <f t="shared" si="35"/>
        <v>21378510000000</v>
      </c>
      <c r="R247" s="17">
        <v>9518472000000</v>
      </c>
      <c r="S247" s="17">
        <f t="shared" si="36"/>
        <v>11860038000000</v>
      </c>
      <c r="T247" s="17">
        <f t="shared" si="37"/>
        <v>9518472000000</v>
      </c>
      <c r="U247" s="17">
        <f t="shared" si="38"/>
        <v>22371091311525</v>
      </c>
      <c r="V247" s="17">
        <f t="shared" si="39"/>
        <v>21378510000000</v>
      </c>
      <c r="W247" s="21">
        <f t="shared" si="40"/>
        <v>1.046428928467185</v>
      </c>
    </row>
    <row r="248" spans="1:23" x14ac:dyDescent="0.25">
      <c r="A248" s="44"/>
      <c r="B248" s="44"/>
      <c r="C248" s="2">
        <v>2023</v>
      </c>
      <c r="D248" s="2">
        <v>46.23</v>
      </c>
      <c r="E248" s="23">
        <v>1</v>
      </c>
      <c r="F248" s="28">
        <v>12371333000000</v>
      </c>
      <c r="G248" s="17">
        <v>22206739000000</v>
      </c>
      <c r="H248" s="5">
        <f t="shared" si="31"/>
        <v>0.55709814034379379</v>
      </c>
      <c r="I248" s="16">
        <v>894645000000</v>
      </c>
      <c r="J248" s="17">
        <v>22206739000000</v>
      </c>
      <c r="K248" s="18">
        <f t="shared" si="32"/>
        <v>4.0287094831888644E-2</v>
      </c>
      <c r="L248" s="26">
        <v>100</v>
      </c>
      <c r="M248" s="5">
        <f t="shared" si="33"/>
        <v>4.0287094831888641</v>
      </c>
      <c r="N248" s="19">
        <v>1345</v>
      </c>
      <c r="O248" s="17">
        <v>9019381973</v>
      </c>
      <c r="P248" s="20">
        <f t="shared" si="34"/>
        <v>12131068753685</v>
      </c>
      <c r="Q248" s="17">
        <f t="shared" si="35"/>
        <v>22206739000000</v>
      </c>
      <c r="R248" s="17">
        <v>9702125000000</v>
      </c>
      <c r="S248" s="17">
        <f t="shared" si="36"/>
        <v>12504614000000</v>
      </c>
      <c r="T248" s="17">
        <f t="shared" si="37"/>
        <v>9702125000000</v>
      </c>
      <c r="U248" s="17">
        <f t="shared" si="38"/>
        <v>21833193753685</v>
      </c>
      <c r="V248" s="17">
        <f t="shared" si="39"/>
        <v>22206739000000</v>
      </c>
      <c r="W248" s="21">
        <f t="shared" si="40"/>
        <v>0.98317874378966674</v>
      </c>
    </row>
    <row r="249" spans="1:23" x14ac:dyDescent="0.25">
      <c r="A249" s="44">
        <v>50</v>
      </c>
      <c r="B249" s="44" t="s">
        <v>67</v>
      </c>
      <c r="C249" s="2">
        <v>2019</v>
      </c>
      <c r="D249" s="5">
        <v>24.73</v>
      </c>
      <c r="E249" s="23">
        <v>1</v>
      </c>
      <c r="F249" s="28">
        <v>5941625762000</v>
      </c>
      <c r="G249" s="17">
        <v>24441657276000</v>
      </c>
      <c r="H249" s="5">
        <f t="shared" si="31"/>
        <v>0.24309422617730023</v>
      </c>
      <c r="I249" s="16">
        <v>613020426000</v>
      </c>
      <c r="J249" s="17">
        <v>24441657276000</v>
      </c>
      <c r="K249" s="18">
        <f t="shared" si="32"/>
        <v>2.5080968081568806E-2</v>
      </c>
      <c r="L249" s="26">
        <v>100</v>
      </c>
      <c r="M249" s="5">
        <f t="shared" si="33"/>
        <v>2.5080968081568806</v>
      </c>
      <c r="N249" s="19">
        <v>1005</v>
      </c>
      <c r="O249" s="17">
        <v>16508568368</v>
      </c>
      <c r="P249" s="20">
        <f t="shared" si="34"/>
        <v>16591111209840</v>
      </c>
      <c r="Q249" s="17">
        <f t="shared" si="35"/>
        <v>24441657276000</v>
      </c>
      <c r="R249" s="17">
        <v>14990297354000</v>
      </c>
      <c r="S249" s="17">
        <f t="shared" si="36"/>
        <v>9451359922000</v>
      </c>
      <c r="T249" s="17">
        <f t="shared" si="37"/>
        <v>14990297354000</v>
      </c>
      <c r="U249" s="17">
        <f t="shared" si="38"/>
        <v>31581408563840</v>
      </c>
      <c r="V249" s="17">
        <f t="shared" si="39"/>
        <v>24441657276000</v>
      </c>
      <c r="W249" s="21">
        <f t="shared" si="40"/>
        <v>1.2921140414995811</v>
      </c>
    </row>
    <row r="250" spans="1:23" x14ac:dyDescent="0.25">
      <c r="A250" s="44"/>
      <c r="B250" s="44"/>
      <c r="C250" s="2">
        <v>2020</v>
      </c>
      <c r="D250" s="5">
        <v>32.79</v>
      </c>
      <c r="E250" s="23">
        <v>1</v>
      </c>
      <c r="F250" s="29">
        <v>5029984099000</v>
      </c>
      <c r="G250" s="17">
        <v>24922534224000</v>
      </c>
      <c r="H250" s="5">
        <f t="shared" si="31"/>
        <v>0.20182474437756839</v>
      </c>
      <c r="I250" s="16">
        <v>245909143000</v>
      </c>
      <c r="J250" s="17">
        <v>24922534224000</v>
      </c>
      <c r="K250" s="18">
        <f t="shared" si="32"/>
        <v>9.8669397257038754E-3</v>
      </c>
      <c r="L250" s="26">
        <v>100</v>
      </c>
      <c r="M250" s="5">
        <f t="shared" si="33"/>
        <v>0.98669397257038749</v>
      </c>
      <c r="N250" s="19">
        <v>805</v>
      </c>
      <c r="O250" s="17">
        <v>16508568368</v>
      </c>
      <c r="P250" s="20">
        <f t="shared" si="34"/>
        <v>13289397536240</v>
      </c>
      <c r="Q250" s="17">
        <f t="shared" si="35"/>
        <v>24922534224000</v>
      </c>
      <c r="R250" s="17">
        <v>15836845684000</v>
      </c>
      <c r="S250" s="17">
        <f t="shared" si="36"/>
        <v>9085688540000</v>
      </c>
      <c r="T250" s="17">
        <f t="shared" si="37"/>
        <v>15836845684000</v>
      </c>
      <c r="U250" s="17">
        <f t="shared" si="38"/>
        <v>29126243220240</v>
      </c>
      <c r="V250" s="17">
        <f t="shared" si="39"/>
        <v>24922534224000</v>
      </c>
      <c r="W250" s="21">
        <f t="shared" si="40"/>
        <v>1.1686710090738643</v>
      </c>
    </row>
    <row r="251" spans="1:23" x14ac:dyDescent="0.25">
      <c r="A251" s="44"/>
      <c r="B251" s="44"/>
      <c r="C251" s="2">
        <v>2021</v>
      </c>
      <c r="D251" s="5">
        <v>38.700000000000003</v>
      </c>
      <c r="E251" s="23">
        <v>1</v>
      </c>
      <c r="F251" s="29">
        <v>5567912577000</v>
      </c>
      <c r="G251" s="17">
        <v>26049716678000</v>
      </c>
      <c r="H251" s="5">
        <f t="shared" si="31"/>
        <v>0.21374177100752573</v>
      </c>
      <c r="I251" s="16">
        <v>549696051000</v>
      </c>
      <c r="J251" s="17">
        <v>26049716678000</v>
      </c>
      <c r="K251" s="18">
        <f t="shared" si="32"/>
        <v>2.1101805359143876E-2</v>
      </c>
      <c r="L251" s="26">
        <v>100</v>
      </c>
      <c r="M251" s="5">
        <f t="shared" si="33"/>
        <v>2.1101805359143877</v>
      </c>
      <c r="N251" s="19">
        <v>835</v>
      </c>
      <c r="O251" s="17">
        <v>16508568368</v>
      </c>
      <c r="P251" s="20">
        <f t="shared" si="34"/>
        <v>13784654587280</v>
      </c>
      <c r="Q251" s="17">
        <f t="shared" si="35"/>
        <v>26049716678000</v>
      </c>
      <c r="R251" s="17">
        <v>14819493511000</v>
      </c>
      <c r="S251" s="17">
        <f t="shared" si="36"/>
        <v>11230223167000</v>
      </c>
      <c r="T251" s="17">
        <f t="shared" si="37"/>
        <v>14819493511000</v>
      </c>
      <c r="U251" s="17">
        <f t="shared" si="38"/>
        <v>28604148098280</v>
      </c>
      <c r="V251" s="17">
        <f t="shared" si="39"/>
        <v>26049716678000</v>
      </c>
      <c r="W251" s="21">
        <f t="shared" si="40"/>
        <v>1.0980598542339355</v>
      </c>
    </row>
    <row r="252" spans="1:23" x14ac:dyDescent="0.25">
      <c r="A252" s="44"/>
      <c r="B252" s="44"/>
      <c r="C252" s="2">
        <v>2022</v>
      </c>
      <c r="D252" s="5">
        <v>42.04</v>
      </c>
      <c r="E252" s="23">
        <v>1</v>
      </c>
      <c r="F252" s="28">
        <v>5719396239000</v>
      </c>
      <c r="G252" s="17">
        <v>28433574878000</v>
      </c>
      <c r="H252" s="5">
        <f t="shared" si="31"/>
        <v>0.20114938988643621</v>
      </c>
      <c r="I252" s="16">
        <v>771743500000</v>
      </c>
      <c r="J252" s="17">
        <v>28433574878000</v>
      </c>
      <c r="K252" s="18">
        <f t="shared" si="32"/>
        <v>2.7141979273141752E-2</v>
      </c>
      <c r="L252" s="26">
        <v>100</v>
      </c>
      <c r="M252" s="5">
        <f t="shared" si="33"/>
        <v>2.7141979273141752</v>
      </c>
      <c r="N252" s="19">
        <v>605</v>
      </c>
      <c r="O252" s="17">
        <v>16508568368</v>
      </c>
      <c r="P252" s="20">
        <f t="shared" si="34"/>
        <v>9987683862640</v>
      </c>
      <c r="Q252" s="17">
        <f t="shared" si="35"/>
        <v>28433574878000</v>
      </c>
      <c r="R252" s="17">
        <v>16683534371000</v>
      </c>
      <c r="S252" s="17">
        <f t="shared" si="36"/>
        <v>11750040507000</v>
      </c>
      <c r="T252" s="17">
        <f t="shared" si="37"/>
        <v>16683534371000</v>
      </c>
      <c r="U252" s="17">
        <f t="shared" si="38"/>
        <v>26671218233640</v>
      </c>
      <c r="V252" s="17">
        <f t="shared" si="39"/>
        <v>28433574878000</v>
      </c>
      <c r="W252" s="21">
        <f t="shared" si="40"/>
        <v>0.93801846401932409</v>
      </c>
    </row>
    <row r="253" spans="1:23" x14ac:dyDescent="0.25">
      <c r="A253" s="44"/>
      <c r="B253" s="44"/>
      <c r="C253" s="2">
        <v>2023</v>
      </c>
      <c r="D253" s="5">
        <v>43.54</v>
      </c>
      <c r="E253" s="23">
        <v>1</v>
      </c>
      <c r="F253" s="29">
        <v>6658782663000</v>
      </c>
      <c r="G253" s="17">
        <v>31168375086000</v>
      </c>
      <c r="H253" s="5">
        <f t="shared" si="31"/>
        <v>0.21363906987858816</v>
      </c>
      <c r="I253" s="16">
        <v>1057692007000</v>
      </c>
      <c r="J253" s="17">
        <v>31168375086000</v>
      </c>
      <c r="K253" s="18">
        <f t="shared" si="32"/>
        <v>3.3934781780622467E-2</v>
      </c>
      <c r="L253" s="26">
        <v>100</v>
      </c>
      <c r="M253" s="5">
        <f t="shared" si="33"/>
        <v>3.3934781780622467</v>
      </c>
      <c r="N253" s="19">
        <v>575</v>
      </c>
      <c r="O253" s="17">
        <v>16508568368</v>
      </c>
      <c r="P253" s="20">
        <f t="shared" si="34"/>
        <v>9492426811600</v>
      </c>
      <c r="Q253" s="17">
        <f t="shared" si="35"/>
        <v>31168375086000</v>
      </c>
      <c r="R253" s="17">
        <v>18865313214000</v>
      </c>
      <c r="S253" s="17">
        <f t="shared" si="36"/>
        <v>12303061872000</v>
      </c>
      <c r="T253" s="17">
        <f t="shared" si="37"/>
        <v>18865313214000</v>
      </c>
      <c r="U253" s="17">
        <f t="shared" si="38"/>
        <v>28357740025600</v>
      </c>
      <c r="V253" s="17">
        <f t="shared" si="39"/>
        <v>31168375086000</v>
      </c>
      <c r="W253" s="21">
        <f t="shared" si="40"/>
        <v>0.90982413896634406</v>
      </c>
    </row>
    <row r="254" spans="1:23" s="42" customFormat="1" x14ac:dyDescent="0.25">
      <c r="A254" s="44">
        <v>51</v>
      </c>
      <c r="B254" s="44" t="s">
        <v>68</v>
      </c>
      <c r="C254" s="32">
        <v>2019</v>
      </c>
      <c r="D254" s="32">
        <v>29.18</v>
      </c>
      <c r="E254" s="33">
        <v>0</v>
      </c>
      <c r="F254" s="34">
        <v>684464392000</v>
      </c>
      <c r="G254" s="35">
        <v>779246858000</v>
      </c>
      <c r="H254" s="31">
        <f t="shared" si="31"/>
        <v>0.87836657276582819</v>
      </c>
      <c r="I254" s="36">
        <v>42829128000</v>
      </c>
      <c r="J254" s="35">
        <v>779246858000</v>
      </c>
      <c r="K254" s="37">
        <f>J255/J254</f>
        <v>1.1637479005401392</v>
      </c>
      <c r="L254" s="38">
        <v>100</v>
      </c>
      <c r="M254" s="31">
        <f t="shared" si="33"/>
        <v>116.37479005401391</v>
      </c>
      <c r="N254" s="39">
        <v>68</v>
      </c>
      <c r="O254" s="35">
        <v>6020000000</v>
      </c>
      <c r="P254" s="40">
        <f t="shared" si="34"/>
        <v>409360000000</v>
      </c>
      <c r="Q254" s="35">
        <f t="shared" si="35"/>
        <v>779246858000</v>
      </c>
      <c r="R254" s="35">
        <v>264646295000</v>
      </c>
      <c r="S254" s="35">
        <f t="shared" si="36"/>
        <v>514600563000</v>
      </c>
      <c r="T254" s="35">
        <f t="shared" si="37"/>
        <v>264646295000</v>
      </c>
      <c r="U254" s="35">
        <f t="shared" si="38"/>
        <v>674006295000</v>
      </c>
      <c r="V254" s="35">
        <f t="shared" si="39"/>
        <v>779246858000</v>
      </c>
      <c r="W254" s="41">
        <f t="shared" si="40"/>
        <v>0.86494579744587174</v>
      </c>
    </row>
    <row r="255" spans="1:23" s="42" customFormat="1" x14ac:dyDescent="0.25">
      <c r="A255" s="44"/>
      <c r="B255" s="44"/>
      <c r="C255" s="32">
        <v>2020</v>
      </c>
      <c r="D255" s="32">
        <v>30.04</v>
      </c>
      <c r="E255" s="33">
        <v>0</v>
      </c>
      <c r="F255" s="34">
        <v>890996866000</v>
      </c>
      <c r="G255" s="36">
        <v>906846895000</v>
      </c>
      <c r="H255" s="31">
        <f t="shared" si="31"/>
        <v>0.98252182470118066</v>
      </c>
      <c r="I255" s="36">
        <v>44152245000</v>
      </c>
      <c r="J255" s="36">
        <v>906846895000</v>
      </c>
      <c r="K255" s="37">
        <f>J256/J255</f>
        <v>0.94852054160697108</v>
      </c>
      <c r="L255" s="38">
        <v>100</v>
      </c>
      <c r="M255" s="31">
        <f t="shared" si="33"/>
        <v>94.852054160697108</v>
      </c>
      <c r="N255" s="39">
        <v>58</v>
      </c>
      <c r="O255" s="35">
        <v>6020000000</v>
      </c>
      <c r="P255" s="40">
        <f t="shared" si="34"/>
        <v>349160000000</v>
      </c>
      <c r="Q255" s="35">
        <f t="shared" si="35"/>
        <v>906846895000</v>
      </c>
      <c r="R255" s="35">
        <v>318959497000</v>
      </c>
      <c r="S255" s="35">
        <f t="shared" si="36"/>
        <v>587887398000</v>
      </c>
      <c r="T255" s="35">
        <f t="shared" si="37"/>
        <v>318959497000</v>
      </c>
      <c r="U255" s="35">
        <f t="shared" si="38"/>
        <v>668119497000</v>
      </c>
      <c r="V255" s="35">
        <f t="shared" si="39"/>
        <v>906846895000</v>
      </c>
      <c r="W255" s="41">
        <f t="shared" si="40"/>
        <v>0.73675005194785392</v>
      </c>
    </row>
    <row r="256" spans="1:23" x14ac:dyDescent="0.25">
      <c r="A256" s="44"/>
      <c r="B256" s="44"/>
      <c r="C256" s="2">
        <v>2021</v>
      </c>
      <c r="D256" s="2">
        <v>32.92</v>
      </c>
      <c r="E256" s="23">
        <v>0</v>
      </c>
      <c r="F256" s="28">
        <v>907832649000</v>
      </c>
      <c r="G256" s="17">
        <v>860162908000</v>
      </c>
      <c r="H256" s="5">
        <f t="shared" si="31"/>
        <v>1.0554194334080724</v>
      </c>
      <c r="I256" s="16">
        <v>26542985000</v>
      </c>
      <c r="J256" s="17">
        <v>860162908000</v>
      </c>
      <c r="K256" s="18">
        <f t="shared" si="32"/>
        <v>3.085809066298404E-2</v>
      </c>
      <c r="L256" s="26">
        <v>100</v>
      </c>
      <c r="M256" s="5">
        <f t="shared" si="33"/>
        <v>3.0858090662984039</v>
      </c>
      <c r="N256" s="19">
        <v>55</v>
      </c>
      <c r="O256" s="17">
        <v>6020000000</v>
      </c>
      <c r="P256" s="20">
        <f t="shared" si="34"/>
        <v>331100000000</v>
      </c>
      <c r="Q256" s="17">
        <f t="shared" si="35"/>
        <v>860162908000</v>
      </c>
      <c r="R256" s="17">
        <v>251955480000</v>
      </c>
      <c r="S256" s="17">
        <f t="shared" si="36"/>
        <v>608207428000</v>
      </c>
      <c r="T256" s="17">
        <f t="shared" si="37"/>
        <v>251955480000</v>
      </c>
      <c r="U256" s="17">
        <f t="shared" si="38"/>
        <v>583055480000</v>
      </c>
      <c r="V256" s="17">
        <f t="shared" si="39"/>
        <v>860162908000</v>
      </c>
      <c r="W256" s="21">
        <f t="shared" si="40"/>
        <v>0.67784308597505816</v>
      </c>
    </row>
    <row r="257" spans="1:23" x14ac:dyDescent="0.25">
      <c r="A257" s="44"/>
      <c r="B257" s="44"/>
      <c r="C257" s="2">
        <v>2022</v>
      </c>
      <c r="D257" s="2">
        <v>33.25</v>
      </c>
      <c r="E257" s="23">
        <v>0</v>
      </c>
      <c r="F257" s="28">
        <v>977707591000</v>
      </c>
      <c r="G257" s="17">
        <v>876602301000</v>
      </c>
      <c r="H257" s="5">
        <f t="shared" si="31"/>
        <v>1.1153376963357982</v>
      </c>
      <c r="I257" s="16">
        <v>33640328000</v>
      </c>
      <c r="J257" s="17">
        <v>876602301000</v>
      </c>
      <c r="K257" s="18">
        <f t="shared" si="32"/>
        <v>3.8375815306010704E-2</v>
      </c>
      <c r="L257" s="26">
        <v>100</v>
      </c>
      <c r="M257" s="5">
        <f t="shared" si="33"/>
        <v>3.8375815306010703</v>
      </c>
      <c r="N257" s="19">
        <v>52</v>
      </c>
      <c r="O257" s="17">
        <v>6020000000</v>
      </c>
      <c r="P257" s="20">
        <f t="shared" si="34"/>
        <v>313040000000</v>
      </c>
      <c r="Q257" s="17">
        <f t="shared" si="35"/>
        <v>876602301000</v>
      </c>
      <c r="R257" s="17">
        <v>218259872000</v>
      </c>
      <c r="S257" s="17">
        <f t="shared" si="36"/>
        <v>658342429000</v>
      </c>
      <c r="T257" s="17">
        <f t="shared" si="37"/>
        <v>218259872000</v>
      </c>
      <c r="U257" s="17">
        <f t="shared" si="38"/>
        <v>531299872000</v>
      </c>
      <c r="V257" s="17">
        <f t="shared" si="39"/>
        <v>876602301000</v>
      </c>
      <c r="W257" s="21">
        <f t="shared" si="40"/>
        <v>0.6060899810483158</v>
      </c>
    </row>
    <row r="258" spans="1:23" s="42" customFormat="1" x14ac:dyDescent="0.25">
      <c r="A258" s="44"/>
      <c r="B258" s="44"/>
      <c r="C258" s="32">
        <v>2023</v>
      </c>
      <c r="D258" s="32">
        <v>0</v>
      </c>
      <c r="E258" s="33">
        <v>0</v>
      </c>
      <c r="F258" s="34">
        <v>1026705444000</v>
      </c>
      <c r="G258" s="35">
        <v>936697851000</v>
      </c>
      <c r="H258" s="31">
        <f t="shared" si="31"/>
        <v>1.0960903165347393</v>
      </c>
      <c r="I258" s="36">
        <v>58018151000</v>
      </c>
      <c r="J258" s="35">
        <v>936697851000</v>
      </c>
      <c r="K258" s="37">
        <f t="shared" si="32"/>
        <v>6.1939024348204683E-2</v>
      </c>
      <c r="L258" s="38">
        <v>100</v>
      </c>
      <c r="M258" s="31">
        <f t="shared" si="33"/>
        <v>6.1939024348204681</v>
      </c>
      <c r="N258" s="39">
        <v>67</v>
      </c>
      <c r="O258" s="35">
        <v>6020000000</v>
      </c>
      <c r="P258" s="40">
        <f t="shared" si="34"/>
        <v>403340000000</v>
      </c>
      <c r="Q258" s="35">
        <f t="shared" si="35"/>
        <v>936697851000</v>
      </c>
      <c r="R258" s="35">
        <v>226110331000</v>
      </c>
      <c r="S258" s="35">
        <f t="shared" si="36"/>
        <v>710587520000</v>
      </c>
      <c r="T258" s="35">
        <f t="shared" si="37"/>
        <v>226110331000</v>
      </c>
      <c r="U258" s="35">
        <f t="shared" si="38"/>
        <v>629450331000</v>
      </c>
      <c r="V258" s="35">
        <f t="shared" si="39"/>
        <v>936697851000</v>
      </c>
      <c r="W258" s="41">
        <f t="shared" si="40"/>
        <v>0.67198865709792266</v>
      </c>
    </row>
    <row r="259" spans="1:23" x14ac:dyDescent="0.25">
      <c r="A259" s="44">
        <v>52</v>
      </c>
      <c r="B259" s="44" t="s">
        <v>69</v>
      </c>
      <c r="C259" s="2">
        <v>2019</v>
      </c>
      <c r="D259" s="5">
        <v>34.200000000000003</v>
      </c>
      <c r="E259" s="23">
        <v>1</v>
      </c>
      <c r="F259" s="29">
        <v>4698742000000</v>
      </c>
      <c r="G259" s="17">
        <v>30871710000000</v>
      </c>
      <c r="H259" s="5">
        <f t="shared" si="31"/>
        <v>0.15220219417712852</v>
      </c>
      <c r="I259" s="16">
        <v>866121000000</v>
      </c>
      <c r="J259" s="17">
        <v>30871710000000</v>
      </c>
      <c r="K259" s="18">
        <f t="shared" si="32"/>
        <v>2.8055491581127186E-2</v>
      </c>
      <c r="L259" s="26">
        <v>100</v>
      </c>
      <c r="M259" s="5">
        <f t="shared" si="33"/>
        <v>2.8055491581127185</v>
      </c>
      <c r="N259" s="19">
        <v>1230</v>
      </c>
      <c r="O259" s="17">
        <v>22656999445</v>
      </c>
      <c r="P259" s="20">
        <f t="shared" si="34"/>
        <v>27868109317350</v>
      </c>
      <c r="Q259" s="17">
        <f t="shared" si="35"/>
        <v>30871710000000</v>
      </c>
      <c r="R259" s="17">
        <v>25348426000000</v>
      </c>
      <c r="S259" s="17">
        <f t="shared" si="36"/>
        <v>5523284000000</v>
      </c>
      <c r="T259" s="17">
        <f t="shared" si="37"/>
        <v>25348426000000</v>
      </c>
      <c r="U259" s="17">
        <f t="shared" si="38"/>
        <v>53216535317350</v>
      </c>
      <c r="V259" s="17">
        <f t="shared" si="39"/>
        <v>30871710000000</v>
      </c>
      <c r="W259" s="21">
        <f t="shared" si="40"/>
        <v>1.7237961654002969</v>
      </c>
    </row>
    <row r="260" spans="1:23" x14ac:dyDescent="0.25">
      <c r="A260" s="44"/>
      <c r="B260" s="44"/>
      <c r="C260" s="2">
        <v>2020</v>
      </c>
      <c r="D260" s="5">
        <v>38.71</v>
      </c>
      <c r="E260" s="23">
        <v>1</v>
      </c>
      <c r="F260" s="29">
        <v>5327689000000</v>
      </c>
      <c r="G260" s="17">
        <v>36521303000000</v>
      </c>
      <c r="H260" s="5">
        <f t="shared" ref="H260:H303" si="41">F260/G260</f>
        <v>0.14587894084720909</v>
      </c>
      <c r="I260" s="16">
        <v>1066576000000</v>
      </c>
      <c r="J260" s="17">
        <v>36521303000000</v>
      </c>
      <c r="K260" s="18">
        <f t="shared" si="32"/>
        <v>2.9204215413672397E-2</v>
      </c>
      <c r="L260" s="26">
        <v>100</v>
      </c>
      <c r="M260" s="5">
        <f t="shared" si="33"/>
        <v>2.9204215413672396</v>
      </c>
      <c r="N260" s="19">
        <v>1630</v>
      </c>
      <c r="O260" s="17">
        <v>22656999445</v>
      </c>
      <c r="P260" s="20">
        <f t="shared" si="34"/>
        <v>36930909095350</v>
      </c>
      <c r="Q260" s="17">
        <f t="shared" si="35"/>
        <v>36521303000000</v>
      </c>
      <c r="R260" s="17">
        <v>27217465000000</v>
      </c>
      <c r="S260" s="17">
        <f t="shared" si="36"/>
        <v>9303838000000</v>
      </c>
      <c r="T260" s="17">
        <f t="shared" si="37"/>
        <v>27217465000000</v>
      </c>
      <c r="U260" s="17">
        <f t="shared" si="38"/>
        <v>64148374095350</v>
      </c>
      <c r="V260" s="17">
        <f t="shared" si="39"/>
        <v>36521303000000</v>
      </c>
      <c r="W260" s="21">
        <f t="shared" si="40"/>
        <v>1.7564645515344839</v>
      </c>
    </row>
    <row r="261" spans="1:23" x14ac:dyDescent="0.25">
      <c r="A261" s="44"/>
      <c r="B261" s="44"/>
      <c r="C261" s="2">
        <v>2021</v>
      </c>
      <c r="D261" s="5">
        <v>39.840000000000003</v>
      </c>
      <c r="E261" s="23">
        <v>1</v>
      </c>
      <c r="F261" s="29">
        <v>6179584000000</v>
      </c>
      <c r="G261" s="17">
        <v>41870435000000</v>
      </c>
      <c r="H261" s="5">
        <f t="shared" si="41"/>
        <v>0.14758824454534566</v>
      </c>
      <c r="I261" s="16">
        <v>1601353000000</v>
      </c>
      <c r="J261" s="17">
        <v>41870435000000</v>
      </c>
      <c r="K261" s="18">
        <f t="shared" ref="K261:K303" si="42">I261/J261</f>
        <v>3.8245434994883622E-2</v>
      </c>
      <c r="L261" s="26">
        <v>100</v>
      </c>
      <c r="M261" s="5">
        <f t="shared" ref="M261:M303" si="43">K261*L261</f>
        <v>3.824543499488362</v>
      </c>
      <c r="N261" s="19">
        <v>2950</v>
      </c>
      <c r="O261" s="17">
        <v>22656999445</v>
      </c>
      <c r="P261" s="20">
        <f t="shared" ref="P261:P303" si="44">N261*O261</f>
        <v>66838148362750</v>
      </c>
      <c r="Q261" s="17">
        <f t="shared" ref="Q261:Q303" si="45">J261</f>
        <v>41870435000000</v>
      </c>
      <c r="R261" s="17">
        <v>32081197000000</v>
      </c>
      <c r="S261" s="17">
        <f t="shared" ref="S261:S303" si="46">Q261-R261</f>
        <v>9789238000000</v>
      </c>
      <c r="T261" s="17">
        <f t="shared" ref="T261:T303" si="47">R261</f>
        <v>32081197000000</v>
      </c>
      <c r="U261" s="17">
        <f t="shared" ref="U261:U303" si="48">P261+T261</f>
        <v>98919345362750</v>
      </c>
      <c r="V261" s="17">
        <f t="shared" ref="V261:V303" si="49">S261+T261</f>
        <v>41870435000000</v>
      </c>
      <c r="W261" s="21">
        <f t="shared" ref="W261:W303" si="50">U261/V261</f>
        <v>2.3625105725018143</v>
      </c>
    </row>
    <row r="262" spans="1:23" x14ac:dyDescent="0.25">
      <c r="A262" s="44"/>
      <c r="B262" s="44"/>
      <c r="C262" s="2">
        <v>2022</v>
      </c>
      <c r="D262" s="5">
        <v>38.69</v>
      </c>
      <c r="E262" s="23">
        <v>1</v>
      </c>
      <c r="F262" s="29">
        <v>6524369000000</v>
      </c>
      <c r="G262" s="17">
        <v>43139968000000</v>
      </c>
      <c r="H262" s="5">
        <f t="shared" si="41"/>
        <v>0.15123722391263711</v>
      </c>
      <c r="I262" s="16">
        <v>1689441000000</v>
      </c>
      <c r="J262" s="17">
        <v>43139968000000</v>
      </c>
      <c r="K262" s="18">
        <f t="shared" si="42"/>
        <v>3.9161851024089769E-2</v>
      </c>
      <c r="L262" s="26">
        <v>100</v>
      </c>
      <c r="M262" s="5">
        <f t="shared" si="43"/>
        <v>3.9161851024089769</v>
      </c>
      <c r="N262" s="19">
        <v>2300</v>
      </c>
      <c r="O262" s="17">
        <v>22656999445</v>
      </c>
      <c r="P262" s="20">
        <f t="shared" si="44"/>
        <v>52111098723500</v>
      </c>
      <c r="Q262" s="17">
        <f t="shared" si="45"/>
        <v>43139968000000</v>
      </c>
      <c r="R262" s="17">
        <v>32219585000000</v>
      </c>
      <c r="S262" s="17">
        <f t="shared" si="46"/>
        <v>10920383000000</v>
      </c>
      <c r="T262" s="17">
        <f t="shared" si="47"/>
        <v>32219585000000</v>
      </c>
      <c r="U262" s="17">
        <f t="shared" si="48"/>
        <v>84330683723500</v>
      </c>
      <c r="V262" s="17">
        <f t="shared" si="49"/>
        <v>43139968000000</v>
      </c>
      <c r="W262" s="21">
        <f t="shared" si="50"/>
        <v>1.9548156299860955</v>
      </c>
    </row>
    <row r="263" spans="1:23" x14ac:dyDescent="0.25">
      <c r="A263" s="44"/>
      <c r="B263" s="44"/>
      <c r="C263" s="2">
        <v>2023</v>
      </c>
      <c r="D263" s="5">
        <v>48.05</v>
      </c>
      <c r="E263" s="23">
        <v>1</v>
      </c>
      <c r="F263" s="29">
        <v>6640645000000</v>
      </c>
      <c r="G263" s="17">
        <v>46966466000000</v>
      </c>
      <c r="H263" s="5">
        <f t="shared" si="41"/>
        <v>0.14139120026616436</v>
      </c>
      <c r="I263" s="16">
        <v>1621694000000</v>
      </c>
      <c r="J263" s="17">
        <v>46966466000000</v>
      </c>
      <c r="K263" s="18">
        <f t="shared" si="42"/>
        <v>3.4528763565050857E-2</v>
      </c>
      <c r="L263" s="26">
        <v>100</v>
      </c>
      <c r="M263" s="5">
        <f t="shared" si="43"/>
        <v>3.4528763565050857</v>
      </c>
      <c r="N263" s="19">
        <v>2090</v>
      </c>
      <c r="O263" s="17">
        <v>22656999445</v>
      </c>
      <c r="P263" s="20">
        <f t="shared" si="44"/>
        <v>47353128840050</v>
      </c>
      <c r="Q263" s="17">
        <f t="shared" si="45"/>
        <v>46966466000000</v>
      </c>
      <c r="R263" s="17">
        <v>34605439000000</v>
      </c>
      <c r="S263" s="17">
        <f t="shared" si="46"/>
        <v>12361027000000</v>
      </c>
      <c r="T263" s="17">
        <f t="shared" si="47"/>
        <v>34605439000000</v>
      </c>
      <c r="U263" s="17">
        <f t="shared" si="48"/>
        <v>81958567840050</v>
      </c>
      <c r="V263" s="17">
        <f t="shared" si="49"/>
        <v>46966466000000</v>
      </c>
      <c r="W263" s="21">
        <f t="shared" si="50"/>
        <v>1.7450443863511043</v>
      </c>
    </row>
    <row r="264" spans="1:23" x14ac:dyDescent="0.25">
      <c r="A264" s="44">
        <v>53</v>
      </c>
      <c r="B264" s="44" t="s">
        <v>70</v>
      </c>
      <c r="C264" s="2">
        <v>2019</v>
      </c>
      <c r="D264" s="5">
        <v>40.659999999999997</v>
      </c>
      <c r="E264" s="23">
        <v>1</v>
      </c>
      <c r="F264" s="28">
        <v>19302627000000</v>
      </c>
      <c r="G264" s="17">
        <v>20361278000000</v>
      </c>
      <c r="H264" s="5">
        <f t="shared" si="41"/>
        <v>0.94800665262760031</v>
      </c>
      <c r="I264" s="16">
        <v>-611284000000</v>
      </c>
      <c r="J264" s="17">
        <v>20361278000000</v>
      </c>
      <c r="K264" s="18">
        <f t="shared" si="42"/>
        <v>-3.0021887624146187E-2</v>
      </c>
      <c r="L264" s="26">
        <v>100</v>
      </c>
      <c r="M264" s="5">
        <f t="shared" si="43"/>
        <v>-3.0021887624146189</v>
      </c>
      <c r="N264" s="19">
        <v>825</v>
      </c>
      <c r="O264" s="17">
        <v>7447753454</v>
      </c>
      <c r="P264" s="20">
        <f t="shared" si="44"/>
        <v>6144396599550</v>
      </c>
      <c r="Q264" s="17">
        <f t="shared" si="45"/>
        <v>20361278000000</v>
      </c>
      <c r="R264" s="17">
        <v>15102873000000</v>
      </c>
      <c r="S264" s="17">
        <f t="shared" si="46"/>
        <v>5258405000000</v>
      </c>
      <c r="T264" s="17">
        <f t="shared" si="47"/>
        <v>15102873000000</v>
      </c>
      <c r="U264" s="17">
        <f t="shared" si="48"/>
        <v>21247269599550</v>
      </c>
      <c r="V264" s="17">
        <f t="shared" si="49"/>
        <v>20361278000000</v>
      </c>
      <c r="W264" s="21">
        <f t="shared" si="50"/>
        <v>1.0435135554629724</v>
      </c>
    </row>
    <row r="265" spans="1:23" x14ac:dyDescent="0.25">
      <c r="A265" s="44"/>
      <c r="B265" s="44"/>
      <c r="C265" s="2">
        <v>2020</v>
      </c>
      <c r="D265" s="5">
        <v>43</v>
      </c>
      <c r="E265" s="23">
        <v>1</v>
      </c>
      <c r="F265" s="28">
        <v>15215980000000</v>
      </c>
      <c r="G265" s="17">
        <v>14517700000000</v>
      </c>
      <c r="H265" s="5">
        <f t="shared" si="41"/>
        <v>1.0480985280037471</v>
      </c>
      <c r="I265" s="16">
        <v>-340602000000</v>
      </c>
      <c r="J265" s="17">
        <v>14517700000000</v>
      </c>
      <c r="K265" s="18">
        <f t="shared" si="42"/>
        <v>-2.3461154315077459E-2</v>
      </c>
      <c r="L265" s="26">
        <v>100</v>
      </c>
      <c r="M265" s="5">
        <f t="shared" si="43"/>
        <v>-2.3461154315077457</v>
      </c>
      <c r="N265" s="19">
        <v>1485</v>
      </c>
      <c r="O265" s="17">
        <v>7447753454</v>
      </c>
      <c r="P265" s="20">
        <f t="shared" si="44"/>
        <v>11059913879190</v>
      </c>
      <c r="Q265" s="17">
        <f t="shared" si="45"/>
        <v>14517700000000</v>
      </c>
      <c r="R265" s="17">
        <v>9577564000000</v>
      </c>
      <c r="S265" s="17">
        <f t="shared" si="46"/>
        <v>4940136000000</v>
      </c>
      <c r="T265" s="17">
        <f t="shared" si="47"/>
        <v>9577564000000</v>
      </c>
      <c r="U265" s="17">
        <f t="shared" si="48"/>
        <v>20637477879190</v>
      </c>
      <c r="V265" s="17">
        <f t="shared" si="49"/>
        <v>14517700000000</v>
      </c>
      <c r="W265" s="21">
        <f t="shared" si="50"/>
        <v>1.4215390784483768</v>
      </c>
    </row>
    <row r="266" spans="1:23" x14ac:dyDescent="0.25">
      <c r="A266" s="44"/>
      <c r="B266" s="44"/>
      <c r="C266" s="2">
        <v>2021</v>
      </c>
      <c r="D266" s="5">
        <v>59.78</v>
      </c>
      <c r="E266" s="23">
        <v>1</v>
      </c>
      <c r="F266" s="28">
        <v>14607003000000</v>
      </c>
      <c r="G266" s="17">
        <v>14690989000000</v>
      </c>
      <c r="H266" s="5">
        <f t="shared" si="41"/>
        <v>0.99428316228403679</v>
      </c>
      <c r="I266" s="16">
        <v>1302843000000</v>
      </c>
      <c r="J266" s="17">
        <v>14690989000000</v>
      </c>
      <c r="K266" s="18">
        <f t="shared" si="42"/>
        <v>8.8683137670309331E-2</v>
      </c>
      <c r="L266" s="26">
        <v>100</v>
      </c>
      <c r="M266" s="5">
        <f t="shared" si="43"/>
        <v>8.8683137670309335</v>
      </c>
      <c r="N266" s="19">
        <v>1455</v>
      </c>
      <c r="O266" s="17">
        <v>7447753454</v>
      </c>
      <c r="P266" s="20">
        <f t="shared" si="44"/>
        <v>10836481275570</v>
      </c>
      <c r="Q266" s="17">
        <f t="shared" si="45"/>
        <v>14690989000000</v>
      </c>
      <c r="R266" s="17">
        <v>8382569000000</v>
      </c>
      <c r="S266" s="17">
        <f t="shared" si="46"/>
        <v>6308420000000</v>
      </c>
      <c r="T266" s="17">
        <f t="shared" si="47"/>
        <v>8382569000000</v>
      </c>
      <c r="U266" s="17">
        <f t="shared" si="48"/>
        <v>19219050275570</v>
      </c>
      <c r="V266" s="17">
        <f t="shared" si="49"/>
        <v>14690989000000</v>
      </c>
      <c r="W266" s="21">
        <f t="shared" si="50"/>
        <v>1.3082203162475992</v>
      </c>
    </row>
    <row r="267" spans="1:23" x14ac:dyDescent="0.25">
      <c r="A267" s="44"/>
      <c r="B267" s="44"/>
      <c r="C267" s="2">
        <v>2022</v>
      </c>
      <c r="D267" s="5">
        <v>64.84</v>
      </c>
      <c r="E267" s="23">
        <v>1</v>
      </c>
      <c r="F267" s="28">
        <v>12504297000000</v>
      </c>
      <c r="G267" s="17">
        <v>13066976000000</v>
      </c>
      <c r="H267" s="5">
        <f t="shared" si="41"/>
        <v>0.95693885103944476</v>
      </c>
      <c r="I267" s="16">
        <v>1041563000000</v>
      </c>
      <c r="J267" s="17">
        <v>13066976000000</v>
      </c>
      <c r="K267" s="18">
        <f t="shared" si="42"/>
        <v>7.9709567079636487E-2</v>
      </c>
      <c r="L267" s="26">
        <v>100</v>
      </c>
      <c r="M267" s="5">
        <f t="shared" si="43"/>
        <v>7.9709567079636487</v>
      </c>
      <c r="N267" s="19">
        <v>1170</v>
      </c>
      <c r="O267" s="17">
        <v>7447753454</v>
      </c>
      <c r="P267" s="20">
        <f t="shared" si="44"/>
        <v>8713871541180</v>
      </c>
      <c r="Q267" s="17">
        <f t="shared" si="45"/>
        <v>13066976000000</v>
      </c>
      <c r="R267" s="17">
        <v>6025073000000</v>
      </c>
      <c r="S267" s="17">
        <f t="shared" si="46"/>
        <v>7041903000000</v>
      </c>
      <c r="T267" s="17">
        <f t="shared" si="47"/>
        <v>6025073000000</v>
      </c>
      <c r="U267" s="17">
        <f t="shared" si="48"/>
        <v>14738944541180</v>
      </c>
      <c r="V267" s="17">
        <f t="shared" si="49"/>
        <v>13066976000000</v>
      </c>
      <c r="W267" s="21">
        <f t="shared" si="50"/>
        <v>1.1279537470016017</v>
      </c>
    </row>
    <row r="268" spans="1:23" x14ac:dyDescent="0.25">
      <c r="A268" s="44"/>
      <c r="B268" s="44"/>
      <c r="C268" s="2">
        <v>2023</v>
      </c>
      <c r="D268" s="5">
        <v>65</v>
      </c>
      <c r="E268" s="23">
        <v>1</v>
      </c>
      <c r="F268" s="28">
        <v>8391907000000</v>
      </c>
      <c r="G268" s="17">
        <v>12853277000000</v>
      </c>
      <c r="H268" s="5">
        <f t="shared" si="41"/>
        <v>0.65290019035612479</v>
      </c>
      <c r="I268" s="16">
        <v>-449672000000</v>
      </c>
      <c r="J268" s="17">
        <v>12853277000000</v>
      </c>
      <c r="K268" s="18">
        <f t="shared" si="42"/>
        <v>-3.4985008103380948E-2</v>
      </c>
      <c r="L268" s="26">
        <v>100</v>
      </c>
      <c r="M268" s="5">
        <f t="shared" si="43"/>
        <v>-3.4985008103380948</v>
      </c>
      <c r="N268" s="19">
        <v>645</v>
      </c>
      <c r="O268" s="17">
        <v>7447753454</v>
      </c>
      <c r="P268" s="20">
        <f t="shared" si="44"/>
        <v>4803800977830</v>
      </c>
      <c r="Q268" s="17">
        <f t="shared" si="45"/>
        <v>12853277000000</v>
      </c>
      <c r="R268" s="17">
        <v>6610928000000</v>
      </c>
      <c r="S268" s="17">
        <f t="shared" si="46"/>
        <v>6242349000000</v>
      </c>
      <c r="T268" s="17">
        <f t="shared" si="47"/>
        <v>6610928000000</v>
      </c>
      <c r="U268" s="17">
        <f t="shared" si="48"/>
        <v>11414728977830</v>
      </c>
      <c r="V268" s="17">
        <f t="shared" si="49"/>
        <v>12853277000000</v>
      </c>
      <c r="W268" s="21">
        <f t="shared" si="50"/>
        <v>0.88807927953548349</v>
      </c>
    </row>
    <row r="269" spans="1:23" x14ac:dyDescent="0.25">
      <c r="A269" s="44">
        <v>54</v>
      </c>
      <c r="B269" s="44" t="s">
        <v>71</v>
      </c>
      <c r="C269" s="2">
        <v>2019</v>
      </c>
      <c r="D269" s="2">
        <v>46.15</v>
      </c>
      <c r="E269" s="23">
        <v>1</v>
      </c>
      <c r="F269" s="28">
        <v>135567000000000</v>
      </c>
      <c r="G269" s="17">
        <v>221208000000000</v>
      </c>
      <c r="H269" s="5">
        <f t="shared" si="41"/>
        <v>0.61284854073993711</v>
      </c>
      <c r="I269" s="16">
        <v>27592000000000</v>
      </c>
      <c r="J269" s="17">
        <v>221208000000000</v>
      </c>
      <c r="K269" s="18">
        <f t="shared" si="42"/>
        <v>0.12473328270225309</v>
      </c>
      <c r="L269" s="26">
        <v>100</v>
      </c>
      <c r="M269" s="5">
        <f t="shared" si="43"/>
        <v>12.473328270225309</v>
      </c>
      <c r="N269" s="19">
        <v>3970</v>
      </c>
      <c r="O269" s="17">
        <v>99062216600</v>
      </c>
      <c r="P269" s="20">
        <f t="shared" si="44"/>
        <v>393276999902000</v>
      </c>
      <c r="Q269" s="17">
        <f t="shared" si="45"/>
        <v>221208000000000</v>
      </c>
      <c r="R269" s="17">
        <v>103958000000000</v>
      </c>
      <c r="S269" s="17">
        <f t="shared" si="46"/>
        <v>117250000000000</v>
      </c>
      <c r="T269" s="17">
        <f t="shared" si="47"/>
        <v>103958000000000</v>
      </c>
      <c r="U269" s="17">
        <f t="shared" si="48"/>
        <v>497234999902000</v>
      </c>
      <c r="V269" s="17">
        <f t="shared" si="49"/>
        <v>221208000000000</v>
      </c>
      <c r="W269" s="21">
        <f t="shared" si="50"/>
        <v>2.2478165342211853</v>
      </c>
    </row>
    <row r="270" spans="1:23" x14ac:dyDescent="0.25">
      <c r="A270" s="44"/>
      <c r="B270" s="44"/>
      <c r="C270" s="2">
        <v>2020</v>
      </c>
      <c r="D270" s="2">
        <v>58.03</v>
      </c>
      <c r="E270" s="23">
        <v>1</v>
      </c>
      <c r="F270" s="28">
        <v>136462000000000</v>
      </c>
      <c r="G270" s="17">
        <v>246943000000000</v>
      </c>
      <c r="H270" s="5">
        <f t="shared" si="41"/>
        <v>0.55260525708361852</v>
      </c>
      <c r="I270" s="16">
        <v>29563000000000</v>
      </c>
      <c r="J270" s="17">
        <v>246943000000000</v>
      </c>
      <c r="K270" s="18">
        <f t="shared" si="42"/>
        <v>0.11971588585220071</v>
      </c>
      <c r="L270" s="26">
        <v>100</v>
      </c>
      <c r="M270" s="5">
        <f t="shared" si="43"/>
        <v>11.97158858522007</v>
      </c>
      <c r="N270" s="19">
        <v>3310</v>
      </c>
      <c r="O270" s="17">
        <v>99062216600</v>
      </c>
      <c r="P270" s="20">
        <f t="shared" si="44"/>
        <v>327895936946000</v>
      </c>
      <c r="Q270" s="17">
        <f t="shared" si="45"/>
        <v>246943000000000</v>
      </c>
      <c r="R270" s="17">
        <v>126054000000000</v>
      </c>
      <c r="S270" s="17">
        <f t="shared" si="46"/>
        <v>120889000000000</v>
      </c>
      <c r="T270" s="17">
        <f t="shared" si="47"/>
        <v>126054000000000</v>
      </c>
      <c r="U270" s="17">
        <f t="shared" si="48"/>
        <v>453949936946000</v>
      </c>
      <c r="V270" s="17">
        <f t="shared" si="49"/>
        <v>246943000000000</v>
      </c>
      <c r="W270" s="21">
        <f t="shared" si="50"/>
        <v>1.8382782137821279</v>
      </c>
    </row>
    <row r="271" spans="1:23" x14ac:dyDescent="0.25">
      <c r="A271" s="44"/>
      <c r="B271" s="44"/>
      <c r="C271" s="2">
        <v>2021</v>
      </c>
      <c r="D271" s="2">
        <v>59.11</v>
      </c>
      <c r="E271" s="23">
        <v>1</v>
      </c>
      <c r="F271" s="28">
        <v>143210000000000</v>
      </c>
      <c r="G271" s="17">
        <v>277184000000000</v>
      </c>
      <c r="H271" s="5">
        <f t="shared" si="41"/>
        <v>0.51666041329946899</v>
      </c>
      <c r="I271" s="16">
        <v>33948000000000</v>
      </c>
      <c r="J271" s="17">
        <v>277184000000000</v>
      </c>
      <c r="K271" s="18">
        <f t="shared" si="42"/>
        <v>0.12247460170861232</v>
      </c>
      <c r="L271" s="26">
        <v>100</v>
      </c>
      <c r="M271" s="5">
        <f t="shared" si="43"/>
        <v>12.247460170861233</v>
      </c>
      <c r="N271" s="19">
        <v>4040</v>
      </c>
      <c r="O271" s="17">
        <v>99062216600</v>
      </c>
      <c r="P271" s="20">
        <f t="shared" si="44"/>
        <v>400211355064000</v>
      </c>
      <c r="Q271" s="17">
        <f t="shared" si="45"/>
        <v>277184000000000</v>
      </c>
      <c r="R271" s="17">
        <v>131785000000000</v>
      </c>
      <c r="S271" s="17">
        <f t="shared" si="46"/>
        <v>145399000000000</v>
      </c>
      <c r="T271" s="17">
        <f t="shared" si="47"/>
        <v>131785000000000</v>
      </c>
      <c r="U271" s="17">
        <f t="shared" si="48"/>
        <v>531996355064000</v>
      </c>
      <c r="V271" s="17">
        <f t="shared" si="49"/>
        <v>277184000000000</v>
      </c>
      <c r="W271" s="21">
        <f t="shared" si="50"/>
        <v>1.9192895515758486</v>
      </c>
    </row>
    <row r="272" spans="1:23" x14ac:dyDescent="0.25">
      <c r="A272" s="44"/>
      <c r="B272" s="44"/>
      <c r="C272" s="2">
        <v>2022</v>
      </c>
      <c r="D272" s="2">
        <v>64.650000000000006</v>
      </c>
      <c r="E272" s="23">
        <v>1</v>
      </c>
      <c r="F272" s="28">
        <v>147306000000000</v>
      </c>
      <c r="G272" s="17">
        <v>275192000000000</v>
      </c>
      <c r="H272" s="5">
        <f t="shared" si="41"/>
        <v>0.53528445594348673</v>
      </c>
      <c r="I272" s="16">
        <v>27680000000000</v>
      </c>
      <c r="J272" s="17">
        <v>275192000000000</v>
      </c>
      <c r="K272" s="18">
        <f t="shared" si="42"/>
        <v>0.1005843193116079</v>
      </c>
      <c r="L272" s="26">
        <v>100</v>
      </c>
      <c r="M272" s="5">
        <f t="shared" si="43"/>
        <v>10.05843193116079</v>
      </c>
      <c r="N272" s="19">
        <v>3750</v>
      </c>
      <c r="O272" s="17">
        <v>99062216600</v>
      </c>
      <c r="P272" s="20">
        <f t="shared" si="44"/>
        <v>371483312250000</v>
      </c>
      <c r="Q272" s="17">
        <f t="shared" si="45"/>
        <v>275192000000000</v>
      </c>
      <c r="R272" s="17">
        <v>125930000000000</v>
      </c>
      <c r="S272" s="17">
        <f t="shared" si="46"/>
        <v>149262000000000</v>
      </c>
      <c r="T272" s="17">
        <f t="shared" si="47"/>
        <v>125930000000000</v>
      </c>
      <c r="U272" s="17">
        <f t="shared" si="48"/>
        <v>497413312250000</v>
      </c>
      <c r="V272" s="17">
        <f t="shared" si="49"/>
        <v>275192000000000</v>
      </c>
      <c r="W272" s="21">
        <f t="shared" si="50"/>
        <v>1.8075137077022587</v>
      </c>
    </row>
    <row r="273" spans="1:23" x14ac:dyDescent="0.25">
      <c r="A273" s="44"/>
      <c r="B273" s="44"/>
      <c r="C273" s="2">
        <v>2023</v>
      </c>
      <c r="D273" s="2">
        <v>62.35</v>
      </c>
      <c r="E273" s="23">
        <v>1</v>
      </c>
      <c r="F273" s="28">
        <v>149216000000000</v>
      </c>
      <c r="G273" s="17">
        <v>287042000000000</v>
      </c>
      <c r="H273" s="5">
        <f t="shared" si="41"/>
        <v>0.51984030211606669</v>
      </c>
      <c r="I273" s="16">
        <v>32208000000000</v>
      </c>
      <c r="J273" s="17">
        <v>287042000000000</v>
      </c>
      <c r="K273" s="18">
        <f t="shared" si="42"/>
        <v>0.11220657604113683</v>
      </c>
      <c r="L273" s="26">
        <v>100</v>
      </c>
      <c r="M273" s="5">
        <f t="shared" si="43"/>
        <v>11.220657604113683</v>
      </c>
      <c r="N273" s="19">
        <v>3950</v>
      </c>
      <c r="O273" s="17">
        <v>99062216600</v>
      </c>
      <c r="P273" s="20">
        <f t="shared" si="44"/>
        <v>391295755570000</v>
      </c>
      <c r="Q273" s="17">
        <f t="shared" si="45"/>
        <v>287042000000000</v>
      </c>
      <c r="R273" s="17">
        <v>130480000000000</v>
      </c>
      <c r="S273" s="17">
        <f t="shared" si="46"/>
        <v>156562000000000</v>
      </c>
      <c r="T273" s="17">
        <f t="shared" si="47"/>
        <v>130480000000000</v>
      </c>
      <c r="U273" s="17">
        <f t="shared" si="48"/>
        <v>521775755570000</v>
      </c>
      <c r="V273" s="17">
        <f t="shared" si="49"/>
        <v>287042000000000</v>
      </c>
      <c r="W273" s="21">
        <f t="shared" si="50"/>
        <v>1.8177679767072414</v>
      </c>
    </row>
    <row r="274" spans="1:23" x14ac:dyDescent="0.25">
      <c r="A274" s="44">
        <v>55</v>
      </c>
      <c r="B274" s="44" t="s">
        <v>72</v>
      </c>
      <c r="C274" s="2">
        <v>2019</v>
      </c>
      <c r="D274" s="5">
        <v>26.55</v>
      </c>
      <c r="E274" s="23">
        <v>1</v>
      </c>
      <c r="F274" s="29">
        <v>6454302000000</v>
      </c>
      <c r="G274" s="17">
        <v>27665695000000</v>
      </c>
      <c r="H274" s="5">
        <f t="shared" si="41"/>
        <v>0.23329621757197858</v>
      </c>
      <c r="I274" s="16">
        <v>2353089000000</v>
      </c>
      <c r="J274" s="17">
        <v>27665695000000</v>
      </c>
      <c r="K274" s="18">
        <f t="shared" si="42"/>
        <v>8.5054396789959547E-2</v>
      </c>
      <c r="L274" s="26">
        <v>100</v>
      </c>
      <c r="M274" s="5">
        <f t="shared" si="43"/>
        <v>8.5054396789959554</v>
      </c>
      <c r="N274" s="19">
        <v>805</v>
      </c>
      <c r="O274" s="17">
        <v>51014625000</v>
      </c>
      <c r="P274" s="20">
        <f t="shared" si="44"/>
        <v>41066773125000</v>
      </c>
      <c r="Q274" s="17">
        <f t="shared" si="45"/>
        <v>27665695000000</v>
      </c>
      <c r="R274" s="17">
        <v>18905074000000</v>
      </c>
      <c r="S274" s="17">
        <f t="shared" si="46"/>
        <v>8760621000000</v>
      </c>
      <c r="T274" s="17">
        <f t="shared" si="47"/>
        <v>18905074000000</v>
      </c>
      <c r="U274" s="17">
        <f t="shared" si="48"/>
        <v>59971847125000</v>
      </c>
      <c r="V274" s="17">
        <f t="shared" si="49"/>
        <v>27665695000000</v>
      </c>
      <c r="W274" s="21">
        <f t="shared" si="50"/>
        <v>2.1677332568366707</v>
      </c>
    </row>
    <row r="275" spans="1:23" x14ac:dyDescent="0.25">
      <c r="A275" s="44"/>
      <c r="B275" s="44"/>
      <c r="C275" s="2">
        <v>2020</v>
      </c>
      <c r="D275" s="5">
        <v>26.55</v>
      </c>
      <c r="E275" s="23">
        <v>1</v>
      </c>
      <c r="F275" s="28">
        <v>7445426000000</v>
      </c>
      <c r="G275" s="17">
        <v>34249550000000</v>
      </c>
      <c r="H275" s="5">
        <f t="shared" si="41"/>
        <v>0.2173875569168062</v>
      </c>
      <c r="I275" s="16">
        <v>2853617000000</v>
      </c>
      <c r="J275" s="17">
        <v>34249550000000</v>
      </c>
      <c r="K275" s="18">
        <f t="shared" si="42"/>
        <v>8.331837936556831E-2</v>
      </c>
      <c r="L275" s="26">
        <v>100</v>
      </c>
      <c r="M275" s="5">
        <f t="shared" si="43"/>
        <v>8.3318379365568305</v>
      </c>
      <c r="N275" s="19">
        <v>960</v>
      </c>
      <c r="O275" s="17">
        <v>51014625000</v>
      </c>
      <c r="P275" s="20">
        <f t="shared" si="44"/>
        <v>48974040000000</v>
      </c>
      <c r="Q275" s="17">
        <f t="shared" si="45"/>
        <v>34249550000000</v>
      </c>
      <c r="R275" s="17">
        <v>24065502000000</v>
      </c>
      <c r="S275" s="17">
        <f t="shared" si="46"/>
        <v>10184048000000</v>
      </c>
      <c r="T275" s="17">
        <f t="shared" si="47"/>
        <v>24065502000000</v>
      </c>
      <c r="U275" s="17">
        <f t="shared" si="48"/>
        <v>73039542000000</v>
      </c>
      <c r="V275" s="17">
        <f t="shared" si="49"/>
        <v>34249550000000</v>
      </c>
      <c r="W275" s="21">
        <f t="shared" si="50"/>
        <v>2.1325693914226611</v>
      </c>
    </row>
    <row r="276" spans="1:23" x14ac:dyDescent="0.25">
      <c r="A276" s="44"/>
      <c r="B276" s="44"/>
      <c r="C276" s="2">
        <v>2021</v>
      </c>
      <c r="D276" s="5">
        <v>30.75</v>
      </c>
      <c r="E276" s="23">
        <v>1</v>
      </c>
      <c r="F276" s="29">
        <v>8635346000000</v>
      </c>
      <c r="G276" s="17">
        <v>65828670000000</v>
      </c>
      <c r="H276" s="5">
        <f t="shared" si="41"/>
        <v>0.13117910478823286</v>
      </c>
      <c r="I276" s="16">
        <v>3447875000000</v>
      </c>
      <c r="J276" s="17">
        <v>65828670000000</v>
      </c>
      <c r="K276" s="18">
        <f t="shared" si="42"/>
        <v>5.2376494922349186E-2</v>
      </c>
      <c r="L276" s="26">
        <v>100</v>
      </c>
      <c r="M276" s="5">
        <f t="shared" si="43"/>
        <v>5.2376494922349188</v>
      </c>
      <c r="N276" s="19">
        <v>1125</v>
      </c>
      <c r="O276" s="17">
        <v>51014625000</v>
      </c>
      <c r="P276" s="20">
        <f t="shared" si="44"/>
        <v>57391453125000</v>
      </c>
      <c r="Q276" s="17">
        <f t="shared" si="45"/>
        <v>65828670000000</v>
      </c>
      <c r="R276" s="17">
        <v>53766654000000</v>
      </c>
      <c r="S276" s="17">
        <f t="shared" si="46"/>
        <v>12062016000000</v>
      </c>
      <c r="T276" s="17">
        <f t="shared" si="47"/>
        <v>53766654000000</v>
      </c>
      <c r="U276" s="17">
        <f t="shared" si="48"/>
        <v>111158107125000</v>
      </c>
      <c r="V276" s="17">
        <f t="shared" si="49"/>
        <v>65828670000000</v>
      </c>
      <c r="W276" s="21">
        <f t="shared" si="50"/>
        <v>1.688597189112282</v>
      </c>
    </row>
    <row r="277" spans="1:23" x14ac:dyDescent="0.25">
      <c r="A277" s="44"/>
      <c r="B277" s="44"/>
      <c r="C277" s="2">
        <v>2022</v>
      </c>
      <c r="D277" s="5">
        <v>33.130000000000003</v>
      </c>
      <c r="E277" s="23">
        <v>1</v>
      </c>
      <c r="F277" s="28">
        <v>11035650000000</v>
      </c>
      <c r="G277" s="17">
        <v>65625136000000</v>
      </c>
      <c r="H277" s="5">
        <f t="shared" si="41"/>
        <v>0.16816193721869011</v>
      </c>
      <c r="I277" s="16">
        <v>3496535000000</v>
      </c>
      <c r="J277" s="17">
        <v>65625136000000</v>
      </c>
      <c r="K277" s="18">
        <f t="shared" si="42"/>
        <v>5.3280422915999749E-2</v>
      </c>
      <c r="L277" s="26">
        <v>100</v>
      </c>
      <c r="M277" s="5">
        <f t="shared" si="43"/>
        <v>5.3280422915999752</v>
      </c>
      <c r="N277" s="19">
        <v>1100</v>
      </c>
      <c r="O277" s="17">
        <v>51014625000</v>
      </c>
      <c r="P277" s="20">
        <f t="shared" si="44"/>
        <v>56116087500000</v>
      </c>
      <c r="Q277" s="17">
        <f t="shared" si="45"/>
        <v>65625136000000</v>
      </c>
      <c r="R277" s="17">
        <v>51192802000000</v>
      </c>
      <c r="S277" s="17">
        <f t="shared" si="46"/>
        <v>14432334000000</v>
      </c>
      <c r="T277" s="17">
        <f t="shared" si="47"/>
        <v>51192802000000</v>
      </c>
      <c r="U277" s="17">
        <f t="shared" si="48"/>
        <v>107308889500000</v>
      </c>
      <c r="V277" s="17">
        <f t="shared" si="49"/>
        <v>65625136000000</v>
      </c>
      <c r="W277" s="21">
        <f t="shared" si="50"/>
        <v>1.6351796893799961</v>
      </c>
    </row>
    <row r="278" spans="1:23" x14ac:dyDescent="0.25">
      <c r="A278" s="44"/>
      <c r="B278" s="44"/>
      <c r="C278" s="2">
        <v>2023</v>
      </c>
      <c r="D278" s="5">
        <v>41.4</v>
      </c>
      <c r="E278" s="23">
        <v>1</v>
      </c>
      <c r="F278" s="29">
        <v>11740345000000</v>
      </c>
      <c r="G278" s="17">
        <v>68418946000000</v>
      </c>
      <c r="H278" s="5">
        <f t="shared" si="41"/>
        <v>0.171594940968544</v>
      </c>
      <c r="I278" s="16">
        <v>3303642000000</v>
      </c>
      <c r="J278" s="17">
        <v>68418946000000</v>
      </c>
      <c r="K278" s="18">
        <f t="shared" si="42"/>
        <v>4.8285485134483073E-2</v>
      </c>
      <c r="L278" s="26">
        <v>100</v>
      </c>
      <c r="M278" s="5">
        <f t="shared" si="43"/>
        <v>4.8285485134483075</v>
      </c>
      <c r="N278" s="19">
        <v>990</v>
      </c>
      <c r="O278" s="17">
        <v>51014625000</v>
      </c>
      <c r="P278" s="20">
        <f t="shared" si="44"/>
        <v>50504478750000</v>
      </c>
      <c r="Q278" s="17">
        <f t="shared" si="45"/>
        <v>68418946000000</v>
      </c>
      <c r="R278" s="17">
        <v>51907282000000</v>
      </c>
      <c r="S278" s="17">
        <f t="shared" si="46"/>
        <v>16511664000000</v>
      </c>
      <c r="T278" s="17">
        <f t="shared" si="47"/>
        <v>51907282000000</v>
      </c>
      <c r="U278" s="17">
        <f t="shared" si="48"/>
        <v>102411760750000</v>
      </c>
      <c r="V278" s="17">
        <f t="shared" si="49"/>
        <v>68418946000000</v>
      </c>
      <c r="W278" s="21">
        <f t="shared" si="50"/>
        <v>1.4968333588477087</v>
      </c>
    </row>
    <row r="279" spans="1:23" x14ac:dyDescent="0.25">
      <c r="A279" s="44">
        <v>56</v>
      </c>
      <c r="B279" s="44" t="s">
        <v>73</v>
      </c>
      <c r="C279" s="2">
        <v>2019</v>
      </c>
      <c r="D279" s="2">
        <v>21.14</v>
      </c>
      <c r="E279" s="23">
        <v>0</v>
      </c>
      <c r="F279" s="29">
        <v>10993842057747</v>
      </c>
      <c r="G279" s="17">
        <v>8372769580743</v>
      </c>
      <c r="H279" s="5">
        <f t="shared" si="41"/>
        <v>1.3130472481928024</v>
      </c>
      <c r="I279" s="16">
        <v>595154912874</v>
      </c>
      <c r="J279" s="17">
        <v>8372769580743</v>
      </c>
      <c r="K279" s="18">
        <f t="shared" si="42"/>
        <v>7.1082203700294111E-2</v>
      </c>
      <c r="L279" s="26">
        <v>100</v>
      </c>
      <c r="M279" s="5">
        <f t="shared" si="43"/>
        <v>7.1082203700294109</v>
      </c>
      <c r="N279" s="19">
        <v>1395</v>
      </c>
      <c r="O279" s="17">
        <v>4500000000</v>
      </c>
      <c r="P279" s="20">
        <f t="shared" si="44"/>
        <v>6277500000000</v>
      </c>
      <c r="Q279" s="17">
        <f t="shared" si="45"/>
        <v>8372769580743</v>
      </c>
      <c r="R279" s="17">
        <v>2581733610850</v>
      </c>
      <c r="S279" s="17">
        <f t="shared" si="46"/>
        <v>5791035969893</v>
      </c>
      <c r="T279" s="17">
        <f t="shared" si="47"/>
        <v>2581733610850</v>
      </c>
      <c r="U279" s="17">
        <f t="shared" si="48"/>
        <v>8859233610850</v>
      </c>
      <c r="V279" s="17">
        <f t="shared" si="49"/>
        <v>8372769580743</v>
      </c>
      <c r="W279" s="21">
        <f t="shared" si="50"/>
        <v>1.0581007306382642</v>
      </c>
    </row>
    <row r="280" spans="1:23" x14ac:dyDescent="0.25">
      <c r="A280" s="44"/>
      <c r="B280" s="44"/>
      <c r="C280" s="2">
        <v>2020</v>
      </c>
      <c r="D280" s="2">
        <v>21.72</v>
      </c>
      <c r="E280" s="23">
        <v>0</v>
      </c>
      <c r="F280" s="29">
        <v>10968402090246</v>
      </c>
      <c r="G280" s="17">
        <v>9104657533366</v>
      </c>
      <c r="H280" s="5">
        <f t="shared" si="41"/>
        <v>1.2047023240632504</v>
      </c>
      <c r="I280" s="16">
        <v>834369751682</v>
      </c>
      <c r="J280" s="17">
        <v>9104657533366</v>
      </c>
      <c r="K280" s="18">
        <f t="shared" si="42"/>
        <v>9.1642079740426305E-2</v>
      </c>
      <c r="L280" s="26">
        <v>100</v>
      </c>
      <c r="M280" s="5">
        <f t="shared" si="43"/>
        <v>9.1642079740426308</v>
      </c>
      <c r="N280" s="19">
        <v>1240</v>
      </c>
      <c r="O280" s="17">
        <v>4500000000</v>
      </c>
      <c r="P280" s="20">
        <f t="shared" si="44"/>
        <v>5580000000000</v>
      </c>
      <c r="Q280" s="17">
        <f t="shared" si="45"/>
        <v>9104657533366</v>
      </c>
      <c r="R280" s="17">
        <v>2727421825611</v>
      </c>
      <c r="S280" s="17">
        <f t="shared" si="46"/>
        <v>6377235707755</v>
      </c>
      <c r="T280" s="17">
        <f t="shared" si="47"/>
        <v>2727421825611</v>
      </c>
      <c r="U280" s="17">
        <f t="shared" si="48"/>
        <v>8307421825611</v>
      </c>
      <c r="V280" s="17">
        <f t="shared" si="49"/>
        <v>9104657533366</v>
      </c>
      <c r="W280" s="21">
        <f t="shared" si="50"/>
        <v>0.91243649694309137</v>
      </c>
    </row>
    <row r="281" spans="1:23" x14ac:dyDescent="0.25">
      <c r="A281" s="44"/>
      <c r="B281" s="44"/>
      <c r="C281" s="2">
        <v>2021</v>
      </c>
      <c r="D281" s="2">
        <v>23.25</v>
      </c>
      <c r="E281" s="23">
        <v>0</v>
      </c>
      <c r="F281" s="29">
        <v>11234443003639</v>
      </c>
      <c r="G281" s="17">
        <v>9644326662784</v>
      </c>
      <c r="H281" s="5">
        <f t="shared" si="41"/>
        <v>1.1648758276708957</v>
      </c>
      <c r="I281" s="16">
        <v>877817637643</v>
      </c>
      <c r="J281" s="17">
        <v>9644326662784</v>
      </c>
      <c r="K281" s="18">
        <f t="shared" si="42"/>
        <v>9.1019069379966747E-2</v>
      </c>
      <c r="L281" s="26">
        <v>100</v>
      </c>
      <c r="M281" s="5">
        <f t="shared" si="43"/>
        <v>9.1019069379966755</v>
      </c>
      <c r="N281" s="19">
        <v>1500</v>
      </c>
      <c r="O281" s="17">
        <v>4509864300</v>
      </c>
      <c r="P281" s="20">
        <f t="shared" si="44"/>
        <v>6764796450000</v>
      </c>
      <c r="Q281" s="17">
        <f t="shared" si="45"/>
        <v>9644326662784</v>
      </c>
      <c r="R281" s="17">
        <v>2769022665619</v>
      </c>
      <c r="S281" s="17">
        <f t="shared" si="46"/>
        <v>6875303997165</v>
      </c>
      <c r="T281" s="17">
        <f t="shared" si="47"/>
        <v>2769022665619</v>
      </c>
      <c r="U281" s="17">
        <f t="shared" si="48"/>
        <v>9533819115619</v>
      </c>
      <c r="V281" s="17">
        <f t="shared" si="49"/>
        <v>9644326662784</v>
      </c>
      <c r="W281" s="21">
        <f t="shared" si="50"/>
        <v>0.98854170425485155</v>
      </c>
    </row>
    <row r="282" spans="1:23" x14ac:dyDescent="0.25">
      <c r="A282" s="44"/>
      <c r="B282" s="44"/>
      <c r="C282" s="2">
        <v>2022</v>
      </c>
      <c r="D282" s="2">
        <v>23.25</v>
      </c>
      <c r="E282" s="23">
        <v>0</v>
      </c>
      <c r="F282" s="29">
        <v>12254369318120</v>
      </c>
      <c r="G282" s="17">
        <v>11328974079150</v>
      </c>
      <c r="H282" s="5">
        <f t="shared" si="41"/>
        <v>1.081683940002397</v>
      </c>
      <c r="I282" s="16">
        <v>1037527882044</v>
      </c>
      <c r="J282" s="17">
        <v>11328974079150</v>
      </c>
      <c r="K282" s="18">
        <f t="shared" si="42"/>
        <v>9.1581803859316843E-2</v>
      </c>
      <c r="L282" s="26">
        <v>100</v>
      </c>
      <c r="M282" s="5">
        <f t="shared" si="43"/>
        <v>9.1581803859316846</v>
      </c>
      <c r="N282" s="19">
        <v>1410</v>
      </c>
      <c r="O282" s="17">
        <v>4509864300</v>
      </c>
      <c r="P282" s="20">
        <f t="shared" si="44"/>
        <v>6358908663000</v>
      </c>
      <c r="Q282" s="17">
        <f t="shared" si="45"/>
        <v>11328974079150</v>
      </c>
      <c r="R282" s="17">
        <v>3778216973720</v>
      </c>
      <c r="S282" s="17">
        <f t="shared" si="46"/>
        <v>7550757105430</v>
      </c>
      <c r="T282" s="17">
        <f t="shared" si="47"/>
        <v>3778216973720</v>
      </c>
      <c r="U282" s="17">
        <f t="shared" si="48"/>
        <v>10137125636720</v>
      </c>
      <c r="V282" s="17">
        <f t="shared" si="49"/>
        <v>11328974079150</v>
      </c>
      <c r="W282" s="21">
        <f t="shared" si="50"/>
        <v>0.89479643663202524</v>
      </c>
    </row>
    <row r="283" spans="1:23" x14ac:dyDescent="0.25">
      <c r="A283" s="44"/>
      <c r="B283" s="44"/>
      <c r="C283" s="2">
        <v>2023</v>
      </c>
      <c r="D283" s="2">
        <v>23.25</v>
      </c>
      <c r="E283" s="23">
        <v>0</v>
      </c>
      <c r="F283" s="29">
        <v>13119784555987</v>
      </c>
      <c r="G283" s="17">
        <v>11315730833410</v>
      </c>
      <c r="H283" s="5">
        <f t="shared" si="41"/>
        <v>1.1594288295768298</v>
      </c>
      <c r="I283" s="16">
        <v>1250247953060</v>
      </c>
      <c r="J283" s="17">
        <v>11315730833410</v>
      </c>
      <c r="K283" s="18">
        <f t="shared" si="42"/>
        <v>0.11048760097479601</v>
      </c>
      <c r="L283" s="26">
        <v>100</v>
      </c>
      <c r="M283" s="5">
        <f t="shared" si="43"/>
        <v>11.048760097479601</v>
      </c>
      <c r="N283" s="19">
        <v>1835</v>
      </c>
      <c r="O283" s="17">
        <v>4509864300</v>
      </c>
      <c r="P283" s="20">
        <f t="shared" si="44"/>
        <v>8275600990500</v>
      </c>
      <c r="Q283" s="17">
        <f t="shared" si="45"/>
        <v>11315730833410</v>
      </c>
      <c r="R283" s="17">
        <v>3250094041108</v>
      </c>
      <c r="S283" s="17">
        <f t="shared" si="46"/>
        <v>8065636792302</v>
      </c>
      <c r="T283" s="17">
        <f t="shared" si="47"/>
        <v>3250094041108</v>
      </c>
      <c r="U283" s="17">
        <f t="shared" si="48"/>
        <v>11525695031608</v>
      </c>
      <c r="V283" s="17">
        <f t="shared" si="49"/>
        <v>11315730833410</v>
      </c>
      <c r="W283" s="21">
        <f t="shared" si="50"/>
        <v>1.0185550718101277</v>
      </c>
    </row>
    <row r="284" spans="1:23" x14ac:dyDescent="0.25">
      <c r="A284" s="44">
        <v>57</v>
      </c>
      <c r="B284" s="44" t="s">
        <v>74</v>
      </c>
      <c r="C284" s="2">
        <v>2019</v>
      </c>
      <c r="D284" s="2">
        <v>44.38</v>
      </c>
      <c r="E284" s="23">
        <v>1</v>
      </c>
      <c r="F284" s="28">
        <v>84430478000000</v>
      </c>
      <c r="G284" s="17">
        <v>111713375000000</v>
      </c>
      <c r="H284" s="5">
        <f t="shared" si="41"/>
        <v>0.75577770343076645</v>
      </c>
      <c r="I284" s="16">
        <v>11134641000000</v>
      </c>
      <c r="J284" s="17">
        <v>111713375000000</v>
      </c>
      <c r="K284" s="18">
        <f t="shared" si="42"/>
        <v>9.967151202799128E-2</v>
      </c>
      <c r="L284" s="26">
        <v>100</v>
      </c>
      <c r="M284" s="5">
        <f t="shared" si="43"/>
        <v>9.967151202799128</v>
      </c>
      <c r="N284" s="19">
        <v>21525</v>
      </c>
      <c r="O284" s="17">
        <v>3730000000</v>
      </c>
      <c r="P284" s="20">
        <f t="shared" si="44"/>
        <v>80288250000000</v>
      </c>
      <c r="Q284" s="17">
        <f t="shared" si="45"/>
        <v>111713375000000</v>
      </c>
      <c r="R284" s="17">
        <v>50603301000000</v>
      </c>
      <c r="S284" s="17">
        <f t="shared" si="46"/>
        <v>61110074000000</v>
      </c>
      <c r="T284" s="17">
        <f t="shared" si="47"/>
        <v>50603301000000</v>
      </c>
      <c r="U284" s="17">
        <f t="shared" si="48"/>
        <v>130891551000000</v>
      </c>
      <c r="V284" s="17">
        <f t="shared" si="49"/>
        <v>111713375000000</v>
      </c>
      <c r="W284" s="21">
        <f t="shared" si="50"/>
        <v>1.1716730516824865</v>
      </c>
    </row>
    <row r="285" spans="1:23" x14ac:dyDescent="0.25">
      <c r="A285" s="44"/>
      <c r="B285" s="44"/>
      <c r="C285" s="2">
        <v>2020</v>
      </c>
      <c r="D285" s="2">
        <v>43.26</v>
      </c>
      <c r="E285" s="23">
        <v>1</v>
      </c>
      <c r="F285" s="28">
        <v>60346784000000</v>
      </c>
      <c r="G285" s="17">
        <v>99800963000000</v>
      </c>
      <c r="H285" s="5">
        <f t="shared" si="41"/>
        <v>0.60467135973427433</v>
      </c>
      <c r="I285" s="16">
        <v>5632425000000</v>
      </c>
      <c r="J285" s="17">
        <v>99800963000000</v>
      </c>
      <c r="K285" s="18">
        <f t="shared" si="42"/>
        <v>5.6436579675087903E-2</v>
      </c>
      <c r="L285" s="26">
        <v>100</v>
      </c>
      <c r="M285" s="5">
        <f t="shared" si="43"/>
        <v>5.6436579675087906</v>
      </c>
      <c r="N285" s="19">
        <v>26600</v>
      </c>
      <c r="O285" s="17">
        <v>3730000000</v>
      </c>
      <c r="P285" s="20">
        <f t="shared" si="44"/>
        <v>99218000000000</v>
      </c>
      <c r="Q285" s="17">
        <f t="shared" si="45"/>
        <v>99800963000000</v>
      </c>
      <c r="R285" s="17">
        <v>36653823000000</v>
      </c>
      <c r="S285" s="17">
        <f t="shared" si="46"/>
        <v>63147140000000</v>
      </c>
      <c r="T285" s="17">
        <f t="shared" si="47"/>
        <v>36653823000000</v>
      </c>
      <c r="U285" s="17">
        <f t="shared" si="48"/>
        <v>135871823000000</v>
      </c>
      <c r="V285" s="17">
        <f t="shared" si="49"/>
        <v>99800963000000</v>
      </c>
      <c r="W285" s="21">
        <f t="shared" si="50"/>
        <v>1.3614279753993956</v>
      </c>
    </row>
    <row r="286" spans="1:23" x14ac:dyDescent="0.25">
      <c r="A286" s="44"/>
      <c r="B286" s="44"/>
      <c r="C286" s="2">
        <v>2021</v>
      </c>
      <c r="D286" s="2">
        <v>48.82</v>
      </c>
      <c r="E286" s="23">
        <v>1</v>
      </c>
      <c r="F286" s="28">
        <v>79460503000000</v>
      </c>
      <c r="G286" s="17">
        <v>112561356000000</v>
      </c>
      <c r="H286" s="5">
        <f t="shared" si="41"/>
        <v>0.70593057709788076</v>
      </c>
      <c r="I286" s="16">
        <v>10608267000000</v>
      </c>
      <c r="J286" s="17">
        <v>112561356000000</v>
      </c>
      <c r="K286" s="18">
        <f t="shared" si="42"/>
        <v>9.4244307078176992E-2</v>
      </c>
      <c r="L286" s="26">
        <v>100</v>
      </c>
      <c r="M286" s="5">
        <f t="shared" si="43"/>
        <v>9.4244307078176988</v>
      </c>
      <c r="N286" s="19">
        <v>22150</v>
      </c>
      <c r="O286" s="17">
        <v>3730000000</v>
      </c>
      <c r="P286" s="20">
        <f t="shared" si="44"/>
        <v>82619500000000</v>
      </c>
      <c r="Q286" s="17">
        <f t="shared" si="45"/>
        <v>112561356000000</v>
      </c>
      <c r="R286" s="17">
        <v>40738599000000</v>
      </c>
      <c r="S286" s="17">
        <f t="shared" si="46"/>
        <v>71822757000000</v>
      </c>
      <c r="T286" s="17">
        <f t="shared" si="47"/>
        <v>40738599000000</v>
      </c>
      <c r="U286" s="17">
        <f t="shared" si="48"/>
        <v>123358099000000</v>
      </c>
      <c r="V286" s="17">
        <f t="shared" si="49"/>
        <v>112561356000000</v>
      </c>
      <c r="W286" s="21">
        <f t="shared" si="50"/>
        <v>1.0959187360891423</v>
      </c>
    </row>
    <row r="287" spans="1:23" x14ac:dyDescent="0.25">
      <c r="A287" s="44"/>
      <c r="B287" s="44"/>
      <c r="C287" s="2">
        <v>2022</v>
      </c>
      <c r="D287" s="2">
        <v>48.31</v>
      </c>
      <c r="E287" s="23">
        <v>1</v>
      </c>
      <c r="F287" s="28">
        <v>123607460000000</v>
      </c>
      <c r="G287" s="17">
        <v>140478220000000</v>
      </c>
      <c r="H287" s="5">
        <f t="shared" si="41"/>
        <v>0.87990479947710043</v>
      </c>
      <c r="I287" s="16">
        <v>22993673000000</v>
      </c>
      <c r="J287" s="17">
        <v>140478220000000</v>
      </c>
      <c r="K287" s="18">
        <f t="shared" si="42"/>
        <v>0.16368140911808252</v>
      </c>
      <c r="L287" s="26">
        <v>100</v>
      </c>
      <c r="M287" s="5">
        <f t="shared" si="43"/>
        <v>16.368140911808251</v>
      </c>
      <c r="N287" s="19">
        <v>26075</v>
      </c>
      <c r="O287" s="17">
        <v>3632000000</v>
      </c>
      <c r="P287" s="20">
        <f t="shared" si="44"/>
        <v>94704400000000</v>
      </c>
      <c r="Q287" s="17">
        <f t="shared" si="45"/>
        <v>140478220000000</v>
      </c>
      <c r="R287" s="17">
        <v>50964395000000</v>
      </c>
      <c r="S287" s="17">
        <f t="shared" si="46"/>
        <v>89513825000000</v>
      </c>
      <c r="T287" s="17">
        <f t="shared" si="47"/>
        <v>50964395000000</v>
      </c>
      <c r="U287" s="17">
        <f t="shared" si="48"/>
        <v>145668795000000</v>
      </c>
      <c r="V287" s="17">
        <f t="shared" si="49"/>
        <v>140478220000000</v>
      </c>
      <c r="W287" s="21">
        <f t="shared" si="50"/>
        <v>1.0369493221084378</v>
      </c>
    </row>
    <row r="288" spans="1:23" x14ac:dyDescent="0.25">
      <c r="A288" s="44"/>
      <c r="B288" s="44"/>
      <c r="C288" s="2">
        <v>2023</v>
      </c>
      <c r="D288" s="2">
        <v>48.44</v>
      </c>
      <c r="E288" s="23">
        <v>1</v>
      </c>
      <c r="F288" s="28">
        <v>128583264000000</v>
      </c>
      <c r="G288" s="17">
        <v>154028248000000</v>
      </c>
      <c r="H288" s="5">
        <f t="shared" si="41"/>
        <v>0.83480313299415054</v>
      </c>
      <c r="I288" s="16">
        <v>22130096000000</v>
      </c>
      <c r="J288" s="17">
        <v>154028248000000</v>
      </c>
      <c r="K288" s="18">
        <f t="shared" si="42"/>
        <v>0.14367556787375779</v>
      </c>
      <c r="L288" s="26">
        <v>100</v>
      </c>
      <c r="M288" s="5">
        <f t="shared" si="43"/>
        <v>14.367556787375779</v>
      </c>
      <c r="N288" s="19">
        <v>22625</v>
      </c>
      <c r="O288" s="17">
        <v>3632000000</v>
      </c>
      <c r="P288" s="20">
        <f t="shared" si="44"/>
        <v>82174000000000</v>
      </c>
      <c r="Q288" s="17">
        <f t="shared" si="45"/>
        <v>154028248000000</v>
      </c>
      <c r="R288" s="17">
        <v>69992685000000</v>
      </c>
      <c r="S288" s="17">
        <f t="shared" si="46"/>
        <v>84035563000000</v>
      </c>
      <c r="T288" s="17">
        <f t="shared" si="47"/>
        <v>69992685000000</v>
      </c>
      <c r="U288" s="17">
        <f t="shared" si="48"/>
        <v>152166685000000</v>
      </c>
      <c r="V288" s="17">
        <f t="shared" si="49"/>
        <v>154028248000000</v>
      </c>
      <c r="W288" s="21">
        <f t="shared" si="50"/>
        <v>0.98791414546246092</v>
      </c>
    </row>
    <row r="289" spans="1:23" s="42" customFormat="1" x14ac:dyDescent="0.25">
      <c r="A289" s="45">
        <v>58</v>
      </c>
      <c r="B289" s="45" t="s">
        <v>75</v>
      </c>
      <c r="C289" s="32">
        <v>2019</v>
      </c>
      <c r="D289" s="31">
        <v>59.9</v>
      </c>
      <c r="E289" s="33">
        <v>1</v>
      </c>
      <c r="F289" s="34">
        <v>42922563000000</v>
      </c>
      <c r="G289" s="35">
        <v>20649371000000</v>
      </c>
      <c r="H289" s="31">
        <f t="shared" si="41"/>
        <v>2.0786377948267769</v>
      </c>
      <c r="I289" s="36">
        <v>7392837000000</v>
      </c>
      <c r="J289" s="35">
        <v>20649371000000</v>
      </c>
      <c r="K289" s="37">
        <f t="shared" si="42"/>
        <v>0.35801753961416066</v>
      </c>
      <c r="L289" s="38">
        <v>100</v>
      </c>
      <c r="M289" s="31">
        <f t="shared" si="43"/>
        <v>35.801753961416068</v>
      </c>
      <c r="N289" s="39">
        <v>42000</v>
      </c>
      <c r="O289" s="35">
        <v>7630000000</v>
      </c>
      <c r="P289" s="40">
        <f t="shared" si="44"/>
        <v>320460000000000</v>
      </c>
      <c r="Q289" s="35">
        <f t="shared" si="45"/>
        <v>20649371000000</v>
      </c>
      <c r="R289" s="35">
        <v>15367509000000</v>
      </c>
      <c r="S289" s="35">
        <f t="shared" si="46"/>
        <v>5281862000000</v>
      </c>
      <c r="T289" s="35">
        <f t="shared" si="47"/>
        <v>15367509000000</v>
      </c>
      <c r="U289" s="35">
        <f t="shared" si="48"/>
        <v>335827509000000</v>
      </c>
      <c r="V289" s="35">
        <f t="shared" si="49"/>
        <v>20649371000000</v>
      </c>
      <c r="W289" s="41">
        <f t="shared" si="50"/>
        <v>16.263328747398649</v>
      </c>
    </row>
    <row r="290" spans="1:23" s="42" customFormat="1" x14ac:dyDescent="0.25">
      <c r="A290" s="45"/>
      <c r="B290" s="45"/>
      <c r="C290" s="32">
        <v>2020</v>
      </c>
      <c r="D290" s="31">
        <v>61.31</v>
      </c>
      <c r="E290" s="33">
        <v>1</v>
      </c>
      <c r="F290" s="34">
        <v>42972474000000</v>
      </c>
      <c r="G290" s="35">
        <v>20534632000000</v>
      </c>
      <c r="H290" s="31">
        <f t="shared" si="41"/>
        <v>2.0926829368064643</v>
      </c>
      <c r="I290" s="36">
        <v>7163536000000</v>
      </c>
      <c r="J290" s="35">
        <v>20534632000000</v>
      </c>
      <c r="K290" s="37">
        <f t="shared" si="42"/>
        <v>0.34885144277238567</v>
      </c>
      <c r="L290" s="38">
        <v>100</v>
      </c>
      <c r="M290" s="31">
        <f t="shared" si="43"/>
        <v>34.885144277238567</v>
      </c>
      <c r="N290" s="39">
        <v>7350</v>
      </c>
      <c r="O290" s="35">
        <v>38150000000</v>
      </c>
      <c r="P290" s="40">
        <f t="shared" si="44"/>
        <v>280402500000000</v>
      </c>
      <c r="Q290" s="35">
        <f t="shared" si="45"/>
        <v>20534632000000</v>
      </c>
      <c r="R290" s="35">
        <v>15597264000000</v>
      </c>
      <c r="S290" s="35">
        <f t="shared" si="46"/>
        <v>4937368000000</v>
      </c>
      <c r="T290" s="35">
        <f t="shared" si="47"/>
        <v>15597264000000</v>
      </c>
      <c r="U290" s="35">
        <f t="shared" si="48"/>
        <v>295999764000000</v>
      </c>
      <c r="V290" s="35">
        <f t="shared" si="49"/>
        <v>20534632000000</v>
      </c>
      <c r="W290" s="41">
        <f t="shared" si="50"/>
        <v>14.414661241555242</v>
      </c>
    </row>
    <row r="291" spans="1:23" s="42" customFormat="1" x14ac:dyDescent="0.25">
      <c r="A291" s="45"/>
      <c r="B291" s="45"/>
      <c r="C291" s="32">
        <v>2021</v>
      </c>
      <c r="D291" s="31">
        <v>59.28</v>
      </c>
      <c r="E291" s="33">
        <v>1</v>
      </c>
      <c r="F291" s="34">
        <v>39545959000000</v>
      </c>
      <c r="G291" s="35">
        <v>19068532000000</v>
      </c>
      <c r="H291" s="31">
        <f t="shared" si="41"/>
        <v>2.0738858659911523</v>
      </c>
      <c r="I291" s="36">
        <v>5758148000000</v>
      </c>
      <c r="J291" s="35">
        <v>19068532000000</v>
      </c>
      <c r="K291" s="37">
        <f t="shared" si="42"/>
        <v>0.30197122673103521</v>
      </c>
      <c r="L291" s="38">
        <v>100</v>
      </c>
      <c r="M291" s="31">
        <f t="shared" si="43"/>
        <v>30.197122673103522</v>
      </c>
      <c r="N291" s="39">
        <v>4110</v>
      </c>
      <c r="O291" s="35">
        <v>38150000000</v>
      </c>
      <c r="P291" s="40">
        <f t="shared" si="44"/>
        <v>156796500000000</v>
      </c>
      <c r="Q291" s="35">
        <f t="shared" si="45"/>
        <v>19068532000000</v>
      </c>
      <c r="R291" s="35">
        <v>14747263000000</v>
      </c>
      <c r="S291" s="35">
        <f t="shared" si="46"/>
        <v>4321269000000</v>
      </c>
      <c r="T291" s="35">
        <f t="shared" si="47"/>
        <v>14747263000000</v>
      </c>
      <c r="U291" s="35">
        <f t="shared" si="48"/>
        <v>171543763000000</v>
      </c>
      <c r="V291" s="35">
        <f t="shared" si="49"/>
        <v>19068532000000</v>
      </c>
      <c r="W291" s="41">
        <f t="shared" si="50"/>
        <v>8.9961703921413569</v>
      </c>
    </row>
    <row r="292" spans="1:23" s="42" customFormat="1" x14ac:dyDescent="0.25">
      <c r="A292" s="45"/>
      <c r="B292" s="45"/>
      <c r="C292" s="32">
        <v>2022</v>
      </c>
      <c r="D292" s="31">
        <v>58.2</v>
      </c>
      <c r="E292" s="33">
        <v>1</v>
      </c>
      <c r="F292" s="34">
        <v>41218881000000</v>
      </c>
      <c r="G292" s="35">
        <v>18318114000000</v>
      </c>
      <c r="H292" s="31">
        <f t="shared" si="41"/>
        <v>2.2501705688696991</v>
      </c>
      <c r="I292" s="36">
        <v>5364761000000</v>
      </c>
      <c r="J292" s="35">
        <v>18318114000000</v>
      </c>
      <c r="K292" s="37">
        <f t="shared" si="42"/>
        <v>0.29286644902417358</v>
      </c>
      <c r="L292" s="38">
        <v>100</v>
      </c>
      <c r="M292" s="31">
        <f t="shared" si="43"/>
        <v>29.286644902417358</v>
      </c>
      <c r="N292" s="39">
        <v>4700</v>
      </c>
      <c r="O292" s="35">
        <v>38150000000</v>
      </c>
      <c r="P292" s="40">
        <f t="shared" si="44"/>
        <v>179305000000000</v>
      </c>
      <c r="Q292" s="35">
        <f t="shared" si="45"/>
        <v>18318114000000</v>
      </c>
      <c r="R292" s="35">
        <v>14320858000000</v>
      </c>
      <c r="S292" s="35">
        <f t="shared" si="46"/>
        <v>3997256000000</v>
      </c>
      <c r="T292" s="35">
        <f t="shared" si="47"/>
        <v>14320858000000</v>
      </c>
      <c r="U292" s="35">
        <f t="shared" si="48"/>
        <v>193625858000000</v>
      </c>
      <c r="V292" s="35">
        <f t="shared" si="49"/>
        <v>18318114000000</v>
      </c>
      <c r="W292" s="41">
        <f t="shared" si="50"/>
        <v>10.57018522758402</v>
      </c>
    </row>
    <row r="293" spans="1:23" s="42" customFormat="1" x14ac:dyDescent="0.25">
      <c r="A293" s="45"/>
      <c r="B293" s="45"/>
      <c r="C293" s="32">
        <v>2023</v>
      </c>
      <c r="D293" s="31">
        <v>58.2</v>
      </c>
      <c r="E293" s="33">
        <v>1</v>
      </c>
      <c r="F293" s="34">
        <v>38611401000000</v>
      </c>
      <c r="G293" s="35">
        <v>16664086000000</v>
      </c>
      <c r="H293" s="31">
        <f t="shared" si="41"/>
        <v>2.3170428309119382</v>
      </c>
      <c r="I293" s="36">
        <v>4800940000000</v>
      </c>
      <c r="J293" s="35">
        <v>16664086000000</v>
      </c>
      <c r="K293" s="37">
        <f t="shared" si="42"/>
        <v>0.28810100956032031</v>
      </c>
      <c r="L293" s="38">
        <v>100</v>
      </c>
      <c r="M293" s="31">
        <f t="shared" si="43"/>
        <v>28.810100956032031</v>
      </c>
      <c r="N293" s="39">
        <v>3530</v>
      </c>
      <c r="O293" s="35">
        <v>38150000000</v>
      </c>
      <c r="P293" s="40">
        <f t="shared" si="44"/>
        <v>134669500000000</v>
      </c>
      <c r="Q293" s="35">
        <f t="shared" si="45"/>
        <v>16664086000000</v>
      </c>
      <c r="R293" s="35">
        <v>13282848000000</v>
      </c>
      <c r="S293" s="35">
        <f t="shared" si="46"/>
        <v>3381238000000</v>
      </c>
      <c r="T293" s="35">
        <f t="shared" si="47"/>
        <v>13282848000000</v>
      </c>
      <c r="U293" s="35">
        <f t="shared" si="48"/>
        <v>147952348000000</v>
      </c>
      <c r="V293" s="35">
        <f t="shared" si="49"/>
        <v>16664086000000</v>
      </c>
      <c r="W293" s="41">
        <f t="shared" si="50"/>
        <v>8.8785156293600505</v>
      </c>
    </row>
    <row r="294" spans="1:23" x14ac:dyDescent="0.25">
      <c r="A294" s="44">
        <v>59</v>
      </c>
      <c r="B294" s="44" t="s">
        <v>76</v>
      </c>
      <c r="C294" s="2">
        <v>2019</v>
      </c>
      <c r="D294" s="2">
        <v>49.11</v>
      </c>
      <c r="E294" s="23">
        <v>1</v>
      </c>
      <c r="F294" s="28">
        <v>27212914210000</v>
      </c>
      <c r="G294" s="17">
        <v>62110847154000</v>
      </c>
      <c r="H294" s="5">
        <f t="shared" si="41"/>
        <v>0.43813464888874021</v>
      </c>
      <c r="I294" s="16">
        <v>2621015140000</v>
      </c>
      <c r="J294" s="17">
        <v>62110847154000</v>
      </c>
      <c r="K294" s="18">
        <f t="shared" si="42"/>
        <v>4.219899196514508E-2</v>
      </c>
      <c r="L294" s="26">
        <v>100</v>
      </c>
      <c r="M294" s="5">
        <f t="shared" si="43"/>
        <v>4.2198991965145076</v>
      </c>
      <c r="N294" s="19">
        <v>1990</v>
      </c>
      <c r="O294" s="17">
        <v>8969950000</v>
      </c>
      <c r="P294" s="20">
        <f t="shared" si="44"/>
        <v>17850200500000</v>
      </c>
      <c r="Q294" s="17">
        <f t="shared" si="45"/>
        <v>62110847154000</v>
      </c>
      <c r="R294" s="17">
        <v>42895114167000</v>
      </c>
      <c r="S294" s="17">
        <f t="shared" si="46"/>
        <v>19215732987000</v>
      </c>
      <c r="T294" s="17">
        <f t="shared" si="47"/>
        <v>42895114167000</v>
      </c>
      <c r="U294" s="17">
        <f t="shared" si="48"/>
        <v>60745314667000</v>
      </c>
      <c r="V294" s="17">
        <f t="shared" si="49"/>
        <v>62110847154000</v>
      </c>
      <c r="W294" s="21">
        <f t="shared" si="50"/>
        <v>0.97801458924534956</v>
      </c>
    </row>
    <row r="295" spans="1:23" x14ac:dyDescent="0.25">
      <c r="A295" s="44"/>
      <c r="B295" s="44"/>
      <c r="C295" s="2">
        <v>2020</v>
      </c>
      <c r="D295" s="2">
        <v>61.98</v>
      </c>
      <c r="E295" s="23">
        <v>1</v>
      </c>
      <c r="F295" s="28">
        <v>16536381639000</v>
      </c>
      <c r="G295" s="17">
        <v>68109185213000</v>
      </c>
      <c r="H295" s="5">
        <f t="shared" si="41"/>
        <v>0.24279223994950538</v>
      </c>
      <c r="I295" s="16">
        <v>322342513000</v>
      </c>
      <c r="J295" s="17">
        <v>68109185213000</v>
      </c>
      <c r="K295" s="18">
        <f t="shared" si="42"/>
        <v>4.7327318920631356E-3</v>
      </c>
      <c r="L295" s="26">
        <v>100</v>
      </c>
      <c r="M295" s="5">
        <f t="shared" si="43"/>
        <v>0.47327318920631356</v>
      </c>
      <c r="N295" s="19">
        <v>1985</v>
      </c>
      <c r="O295" s="17">
        <v>8969950000</v>
      </c>
      <c r="P295" s="20">
        <f t="shared" si="44"/>
        <v>17805350750000</v>
      </c>
      <c r="Q295" s="17">
        <f t="shared" si="45"/>
        <v>68109185213000</v>
      </c>
      <c r="R295" s="17">
        <v>51451760142000</v>
      </c>
      <c r="S295" s="17">
        <f t="shared" si="46"/>
        <v>16657425071000</v>
      </c>
      <c r="T295" s="17">
        <f t="shared" si="47"/>
        <v>51451760142000</v>
      </c>
      <c r="U295" s="17">
        <f t="shared" si="48"/>
        <v>69257110892000</v>
      </c>
      <c r="V295" s="17">
        <f t="shared" si="49"/>
        <v>68109185213000</v>
      </c>
      <c r="W295" s="21">
        <f t="shared" si="50"/>
        <v>1.0168541977915322</v>
      </c>
    </row>
    <row r="296" spans="1:23" x14ac:dyDescent="0.25">
      <c r="A296" s="44"/>
      <c r="B296" s="44"/>
      <c r="C296" s="2">
        <v>2021</v>
      </c>
      <c r="D296" s="2">
        <v>61.98</v>
      </c>
      <c r="E296" s="23">
        <v>1</v>
      </c>
      <c r="F296" s="28">
        <v>17809717726000</v>
      </c>
      <c r="G296" s="17">
        <v>69385794346000</v>
      </c>
      <c r="H296" s="5">
        <f t="shared" si="41"/>
        <v>0.25667671450426666</v>
      </c>
      <c r="I296" s="16">
        <v>214424794000</v>
      </c>
      <c r="J296" s="17">
        <v>69385794346000</v>
      </c>
      <c r="K296" s="18">
        <f t="shared" si="42"/>
        <v>3.0903270045558153E-3</v>
      </c>
      <c r="L296" s="26">
        <v>100</v>
      </c>
      <c r="M296" s="5">
        <f t="shared" si="43"/>
        <v>0.30903270045558151</v>
      </c>
      <c r="N296" s="19">
        <v>1105</v>
      </c>
      <c r="O296" s="17">
        <v>8969950000</v>
      </c>
      <c r="P296" s="20">
        <f t="shared" si="44"/>
        <v>9911794750000</v>
      </c>
      <c r="Q296" s="17">
        <f t="shared" si="45"/>
        <v>69385794346000</v>
      </c>
      <c r="R296" s="17">
        <v>51950716634000</v>
      </c>
      <c r="S296" s="17">
        <f t="shared" si="46"/>
        <v>17435077712000</v>
      </c>
      <c r="T296" s="17">
        <f t="shared" si="47"/>
        <v>51950716634000</v>
      </c>
      <c r="U296" s="17">
        <f t="shared" si="48"/>
        <v>61862511384000</v>
      </c>
      <c r="V296" s="17">
        <f t="shared" si="49"/>
        <v>69385794346000</v>
      </c>
      <c r="W296" s="21">
        <f t="shared" si="50"/>
        <v>0.89157315221492872</v>
      </c>
    </row>
    <row r="297" spans="1:23" s="42" customFormat="1" x14ac:dyDescent="0.25">
      <c r="A297" s="44"/>
      <c r="B297" s="44"/>
      <c r="C297" s="32">
        <v>2022</v>
      </c>
      <c r="D297" s="32">
        <v>60.82</v>
      </c>
      <c r="E297" s="33">
        <v>1</v>
      </c>
      <c r="F297" s="34">
        <v>21480791864000</v>
      </c>
      <c r="G297" s="35">
        <v>75069604222000</v>
      </c>
      <c r="H297" s="31">
        <f t="shared" si="41"/>
        <v>0.28614499951905714</v>
      </c>
      <c r="I297" s="36">
        <v>12586435000</v>
      </c>
      <c r="J297" s="35">
        <v>75069604222000</v>
      </c>
      <c r="K297" s="37">
        <f t="shared" si="42"/>
        <v>1.6766353213717094E-4</v>
      </c>
      <c r="L297" s="38">
        <v>100</v>
      </c>
      <c r="M297" s="31">
        <f t="shared" si="43"/>
        <v>1.6766353213717094E-2</v>
      </c>
      <c r="N297" s="39">
        <v>810</v>
      </c>
      <c r="O297" s="35">
        <v>8969950000</v>
      </c>
      <c r="P297" s="40">
        <f t="shared" si="44"/>
        <v>7265659500000</v>
      </c>
      <c r="Q297" s="35">
        <f t="shared" si="45"/>
        <v>75069604222000</v>
      </c>
      <c r="R297" s="35">
        <v>57576398034000</v>
      </c>
      <c r="S297" s="35">
        <f t="shared" si="46"/>
        <v>17493206188000</v>
      </c>
      <c r="T297" s="35">
        <f t="shared" si="47"/>
        <v>57576398034000</v>
      </c>
      <c r="U297" s="35">
        <f t="shared" si="48"/>
        <v>64842057534000</v>
      </c>
      <c r="V297" s="35">
        <f t="shared" si="49"/>
        <v>75069604222000</v>
      </c>
      <c r="W297" s="41">
        <f t="shared" si="50"/>
        <v>0.86375915000491366</v>
      </c>
    </row>
    <row r="298" spans="1:23" s="42" customFormat="1" x14ac:dyDescent="0.25">
      <c r="A298" s="44"/>
      <c r="B298" s="44"/>
      <c r="C298" s="32">
        <v>2023</v>
      </c>
      <c r="D298" s="32">
        <v>60.08</v>
      </c>
      <c r="E298" s="33">
        <v>1</v>
      </c>
      <c r="F298" s="34">
        <v>22530355784000</v>
      </c>
      <c r="G298" s="35">
        <v>65981235888000</v>
      </c>
      <c r="H298" s="31">
        <f t="shared" si="41"/>
        <v>0.34146610745885703</v>
      </c>
      <c r="I298" s="36">
        <v>-7824538997000</v>
      </c>
      <c r="J298" s="35">
        <v>65981235888000</v>
      </c>
      <c r="K298" s="37">
        <f t="shared" si="42"/>
        <v>-0.11858733610691655</v>
      </c>
      <c r="L298" s="38">
        <v>100</v>
      </c>
      <c r="M298" s="31">
        <f t="shared" si="43"/>
        <v>-11.858733610691655</v>
      </c>
      <c r="N298" s="39">
        <v>240</v>
      </c>
      <c r="O298" s="35">
        <v>8969950000</v>
      </c>
      <c r="P298" s="40">
        <f t="shared" si="44"/>
        <v>2152788000000</v>
      </c>
      <c r="Q298" s="35">
        <f t="shared" si="45"/>
        <v>65981235888000</v>
      </c>
      <c r="R298" s="35">
        <v>56409622846000</v>
      </c>
      <c r="S298" s="35">
        <f t="shared" si="46"/>
        <v>9571613042000</v>
      </c>
      <c r="T298" s="35">
        <f t="shared" si="47"/>
        <v>56409622846000</v>
      </c>
      <c r="U298" s="35">
        <f t="shared" si="48"/>
        <v>58562410846000</v>
      </c>
      <c r="V298" s="35">
        <f t="shared" si="49"/>
        <v>65981235888000</v>
      </c>
      <c r="W298" s="41">
        <f t="shared" si="50"/>
        <v>0.88756159319911643</v>
      </c>
    </row>
    <row r="299" spans="1:23" x14ac:dyDescent="0.25">
      <c r="A299" s="44">
        <v>60</v>
      </c>
      <c r="B299" s="44" t="s">
        <v>77</v>
      </c>
      <c r="C299" s="2">
        <v>2019</v>
      </c>
      <c r="D299" s="2">
        <v>53.74</v>
      </c>
      <c r="E299" s="23">
        <v>1</v>
      </c>
      <c r="F299" s="28">
        <v>7083384467587</v>
      </c>
      <c r="G299" s="17">
        <v>10337895087207</v>
      </c>
      <c r="H299" s="5">
        <f t="shared" si="41"/>
        <v>0.68518633704772147</v>
      </c>
      <c r="I299" s="16">
        <v>510711733403</v>
      </c>
      <c r="J299" s="17">
        <v>10337895087207</v>
      </c>
      <c r="K299" s="18">
        <f t="shared" si="42"/>
        <v>4.9401907167252894E-2</v>
      </c>
      <c r="L299" s="26">
        <v>100</v>
      </c>
      <c r="M299" s="5">
        <f t="shared" si="43"/>
        <v>4.9401907167252892</v>
      </c>
      <c r="N299" s="19">
        <v>450</v>
      </c>
      <c r="O299" s="17">
        <v>8715466600</v>
      </c>
      <c r="P299" s="20">
        <f t="shared" si="44"/>
        <v>3921959970000</v>
      </c>
      <c r="Q299" s="17">
        <f t="shared" si="45"/>
        <v>10337895087207</v>
      </c>
      <c r="R299" s="17">
        <v>6829449147200</v>
      </c>
      <c r="S299" s="17">
        <f t="shared" si="46"/>
        <v>3508445940007</v>
      </c>
      <c r="T299" s="17">
        <f t="shared" si="47"/>
        <v>6829449147200</v>
      </c>
      <c r="U299" s="17">
        <f t="shared" si="48"/>
        <v>10751409117200</v>
      </c>
      <c r="V299" s="17">
        <f t="shared" si="49"/>
        <v>10337895087207</v>
      </c>
      <c r="W299" s="21">
        <f t="shared" si="50"/>
        <v>1.0399998284471583</v>
      </c>
    </row>
    <row r="300" spans="1:23" x14ac:dyDescent="0.25">
      <c r="A300" s="44"/>
      <c r="B300" s="44"/>
      <c r="C300" s="2">
        <v>2020</v>
      </c>
      <c r="D300" s="2">
        <v>60.81</v>
      </c>
      <c r="E300" s="23">
        <v>1</v>
      </c>
      <c r="F300" s="28">
        <v>4803359291718</v>
      </c>
      <c r="G300" s="17">
        <v>8509017299594</v>
      </c>
      <c r="H300" s="5">
        <f t="shared" si="41"/>
        <v>0.56450223599230287</v>
      </c>
      <c r="I300" s="16">
        <v>123147079420</v>
      </c>
      <c r="J300" s="17">
        <v>8509017299594</v>
      </c>
      <c r="K300" s="18">
        <f t="shared" si="42"/>
        <v>1.4472538377125622E-2</v>
      </c>
      <c r="L300" s="26">
        <v>100</v>
      </c>
      <c r="M300" s="5">
        <f t="shared" si="43"/>
        <v>1.4472538377125623</v>
      </c>
      <c r="N300" s="19">
        <v>386</v>
      </c>
      <c r="O300" s="17">
        <v>8715466600</v>
      </c>
      <c r="P300" s="20">
        <f t="shared" si="44"/>
        <v>3364170107600</v>
      </c>
      <c r="Q300" s="17">
        <f t="shared" si="45"/>
        <v>8509017299594</v>
      </c>
      <c r="R300" s="17">
        <v>5118444300470</v>
      </c>
      <c r="S300" s="17">
        <f t="shared" si="46"/>
        <v>3390572999124</v>
      </c>
      <c r="T300" s="17">
        <f t="shared" si="47"/>
        <v>5118444300470</v>
      </c>
      <c r="U300" s="17">
        <f t="shared" si="48"/>
        <v>8482614408070</v>
      </c>
      <c r="V300" s="17">
        <f t="shared" si="49"/>
        <v>8509017299594</v>
      </c>
      <c r="W300" s="21">
        <f t="shared" si="50"/>
        <v>0.99689706923909305</v>
      </c>
    </row>
    <row r="301" spans="1:23" x14ac:dyDescent="0.25">
      <c r="A301" s="44"/>
      <c r="B301" s="44"/>
      <c r="C301" s="2">
        <v>2021</v>
      </c>
      <c r="D301" s="2">
        <v>63.47</v>
      </c>
      <c r="E301" s="23">
        <v>1</v>
      </c>
      <c r="F301" s="28">
        <v>4312853243803</v>
      </c>
      <c r="G301" s="17">
        <v>9082511044439</v>
      </c>
      <c r="H301" s="5">
        <f t="shared" si="41"/>
        <v>0.47485251850518306</v>
      </c>
      <c r="I301" s="16">
        <v>81433957569</v>
      </c>
      <c r="J301" s="17">
        <v>9082511044439</v>
      </c>
      <c r="K301" s="18">
        <f t="shared" si="42"/>
        <v>8.9660180065357607E-3</v>
      </c>
      <c r="L301" s="26">
        <v>100</v>
      </c>
      <c r="M301" s="5">
        <f t="shared" si="43"/>
        <v>0.89660180065357609</v>
      </c>
      <c r="N301" s="19">
        <v>246</v>
      </c>
      <c r="O301" s="17">
        <v>8715466600</v>
      </c>
      <c r="P301" s="20">
        <f t="shared" si="44"/>
        <v>2144004783600</v>
      </c>
      <c r="Q301" s="17">
        <f t="shared" si="45"/>
        <v>9082511044439</v>
      </c>
      <c r="R301" s="17">
        <v>5597700106779</v>
      </c>
      <c r="S301" s="17">
        <f t="shared" si="46"/>
        <v>3484810937660</v>
      </c>
      <c r="T301" s="17">
        <f t="shared" si="47"/>
        <v>5597700106779</v>
      </c>
      <c r="U301" s="17">
        <f t="shared" si="48"/>
        <v>7741704890379</v>
      </c>
      <c r="V301" s="17">
        <f t="shared" si="49"/>
        <v>9082511044439</v>
      </c>
      <c r="W301" s="21">
        <f t="shared" si="50"/>
        <v>0.85237494922938262</v>
      </c>
    </row>
    <row r="302" spans="1:23" x14ac:dyDescent="0.25">
      <c r="A302" s="44"/>
      <c r="B302" s="44"/>
      <c r="C302" s="2">
        <v>2022</v>
      </c>
      <c r="D302" s="2">
        <v>63.47</v>
      </c>
      <c r="E302" s="23">
        <v>1</v>
      </c>
      <c r="F302" s="28">
        <v>6003788032167</v>
      </c>
      <c r="G302" s="17">
        <v>9447528704261</v>
      </c>
      <c r="H302" s="5">
        <f t="shared" si="41"/>
        <v>0.63548767303127507</v>
      </c>
      <c r="I302" s="16">
        <v>171060047099</v>
      </c>
      <c r="J302" s="17">
        <v>9447528704261</v>
      </c>
      <c r="K302" s="18">
        <f t="shared" si="42"/>
        <v>1.8106327321540598E-2</v>
      </c>
      <c r="L302" s="26">
        <v>100</v>
      </c>
      <c r="M302" s="5">
        <f t="shared" si="43"/>
        <v>1.8106327321540598</v>
      </c>
      <c r="N302" s="19">
        <v>191</v>
      </c>
      <c r="O302" s="17">
        <v>8715466600</v>
      </c>
      <c r="P302" s="20">
        <f t="shared" si="44"/>
        <v>1664654120600</v>
      </c>
      <c r="Q302" s="17">
        <f t="shared" si="45"/>
        <v>9447528704261</v>
      </c>
      <c r="R302" s="17">
        <v>5809708177850</v>
      </c>
      <c r="S302" s="17">
        <f t="shared" si="46"/>
        <v>3637820526411</v>
      </c>
      <c r="T302" s="17">
        <f t="shared" si="47"/>
        <v>5809708177850</v>
      </c>
      <c r="U302" s="17">
        <f t="shared" si="48"/>
        <v>7474362298450</v>
      </c>
      <c r="V302" s="17">
        <f t="shared" si="49"/>
        <v>9447528704261</v>
      </c>
      <c r="W302" s="21">
        <f t="shared" si="50"/>
        <v>0.79114470380798441</v>
      </c>
    </row>
    <row r="303" spans="1:23" x14ac:dyDescent="0.25">
      <c r="A303" s="44"/>
      <c r="B303" s="44"/>
      <c r="C303" s="2">
        <v>2023</v>
      </c>
      <c r="D303" s="2">
        <v>63.47</v>
      </c>
      <c r="E303" s="23">
        <v>1</v>
      </c>
      <c r="F303" s="28">
        <v>4203170642940</v>
      </c>
      <c r="G303" s="17">
        <v>7631670664176</v>
      </c>
      <c r="H303" s="5">
        <f t="shared" si="41"/>
        <v>0.55075367215073878</v>
      </c>
      <c r="I303" s="16">
        <v>19816764969</v>
      </c>
      <c r="J303" s="17">
        <v>7631670664176</v>
      </c>
      <c r="K303" s="18">
        <f t="shared" si="42"/>
        <v>2.5966483409749757E-3</v>
      </c>
      <c r="L303" s="26">
        <v>100</v>
      </c>
      <c r="M303" s="5">
        <f t="shared" si="43"/>
        <v>0.25966483409749758</v>
      </c>
      <c r="N303" s="19">
        <v>108</v>
      </c>
      <c r="O303" s="17">
        <v>8715466600</v>
      </c>
      <c r="P303" s="20">
        <f t="shared" si="44"/>
        <v>941270392800</v>
      </c>
      <c r="Q303" s="17">
        <f t="shared" si="45"/>
        <v>7631670664176</v>
      </c>
      <c r="R303" s="17">
        <v>4005560677656</v>
      </c>
      <c r="S303" s="17">
        <f t="shared" si="46"/>
        <v>3626109986520</v>
      </c>
      <c r="T303" s="17">
        <f t="shared" si="47"/>
        <v>4005560677656</v>
      </c>
      <c r="U303" s="17">
        <f t="shared" si="48"/>
        <v>4946831070456</v>
      </c>
      <c r="V303" s="17">
        <f t="shared" si="49"/>
        <v>7631670664176</v>
      </c>
      <c r="W303" s="21">
        <f t="shared" si="50"/>
        <v>0.64819766053022088</v>
      </c>
    </row>
  </sheetData>
  <autoFilter ref="B1:B303" xr:uid="{5B535DD8-4370-474E-9474-B63B7924D958}"/>
  <mergeCells count="142">
    <mergeCell ref="Y8:AE9"/>
    <mergeCell ref="A299:A303"/>
    <mergeCell ref="B299:B303"/>
    <mergeCell ref="N2:P2"/>
    <mergeCell ref="Q2:S2"/>
    <mergeCell ref="K2:K3"/>
    <mergeCell ref="A284:A288"/>
    <mergeCell ref="B284:B288"/>
    <mergeCell ref="A289:A293"/>
    <mergeCell ref="B289:B293"/>
    <mergeCell ref="A294:A298"/>
    <mergeCell ref="B294:B298"/>
    <mergeCell ref="A269:A273"/>
    <mergeCell ref="B269:B273"/>
    <mergeCell ref="A274:A278"/>
    <mergeCell ref="B274:B278"/>
    <mergeCell ref="A279:A283"/>
    <mergeCell ref="B279:B283"/>
    <mergeCell ref="A254:A258"/>
    <mergeCell ref="B254:B258"/>
    <mergeCell ref="A259:A263"/>
    <mergeCell ref="B259:B263"/>
    <mergeCell ref="A264:A268"/>
    <mergeCell ref="B264:B268"/>
    <mergeCell ref="A239:A243"/>
    <mergeCell ref="B239:B243"/>
    <mergeCell ref="A244:A248"/>
    <mergeCell ref="B244:B248"/>
    <mergeCell ref="A249:A253"/>
    <mergeCell ref="B249:B253"/>
    <mergeCell ref="A224:A228"/>
    <mergeCell ref="B224:B228"/>
    <mergeCell ref="A229:A233"/>
    <mergeCell ref="B229:B233"/>
    <mergeCell ref="A234:A238"/>
    <mergeCell ref="B234:B238"/>
    <mergeCell ref="A209:A213"/>
    <mergeCell ref="B209:B213"/>
    <mergeCell ref="A214:A218"/>
    <mergeCell ref="B214:B218"/>
    <mergeCell ref="A219:A223"/>
    <mergeCell ref="B219:B223"/>
    <mergeCell ref="A194:A198"/>
    <mergeCell ref="B194:B198"/>
    <mergeCell ref="A199:A203"/>
    <mergeCell ref="B199:B203"/>
    <mergeCell ref="A204:A208"/>
    <mergeCell ref="B204:B208"/>
    <mergeCell ref="A179:A183"/>
    <mergeCell ref="B179:B183"/>
    <mergeCell ref="A184:A188"/>
    <mergeCell ref="B184:B188"/>
    <mergeCell ref="A189:A193"/>
    <mergeCell ref="B189:B193"/>
    <mergeCell ref="N1:W1"/>
    <mergeCell ref="L2:L3"/>
    <mergeCell ref="M2:M3"/>
    <mergeCell ref="U2:U3"/>
    <mergeCell ref="V2:V3"/>
    <mergeCell ref="D1:D3"/>
    <mergeCell ref="I2:I3"/>
    <mergeCell ref="J2:J3"/>
    <mergeCell ref="I1:M1"/>
    <mergeCell ref="A4:A8"/>
    <mergeCell ref="B4:B8"/>
    <mergeCell ref="A1:A3"/>
    <mergeCell ref="B1:B3"/>
    <mergeCell ref="C1:C3"/>
    <mergeCell ref="W2:W3"/>
    <mergeCell ref="B9:B13"/>
    <mergeCell ref="A9:A13"/>
    <mergeCell ref="B14:B18"/>
    <mergeCell ref="A14:A18"/>
    <mergeCell ref="B19:B23"/>
    <mergeCell ref="A19:A23"/>
    <mergeCell ref="E1:E3"/>
    <mergeCell ref="F1:H1"/>
    <mergeCell ref="F2:F3"/>
    <mergeCell ref="G2:G3"/>
    <mergeCell ref="H2:H3"/>
    <mergeCell ref="B24:B28"/>
    <mergeCell ref="A24:A28"/>
    <mergeCell ref="B29:B33"/>
    <mergeCell ref="A29:A33"/>
    <mergeCell ref="B34:B38"/>
    <mergeCell ref="A34:A38"/>
    <mergeCell ref="B39:B43"/>
    <mergeCell ref="A39:A43"/>
    <mergeCell ref="B44:B48"/>
    <mergeCell ref="A44:A48"/>
    <mergeCell ref="B49:B53"/>
    <mergeCell ref="A49:A53"/>
    <mergeCell ref="B54:B58"/>
    <mergeCell ref="A54:A58"/>
    <mergeCell ref="B59:B63"/>
    <mergeCell ref="A59:A63"/>
    <mergeCell ref="B64:B68"/>
    <mergeCell ref="A64:A68"/>
    <mergeCell ref="B69:B73"/>
    <mergeCell ref="A69:A73"/>
    <mergeCell ref="B74:B78"/>
    <mergeCell ref="A74:A78"/>
    <mergeCell ref="B79:B83"/>
    <mergeCell ref="A79:A83"/>
    <mergeCell ref="B84:B88"/>
    <mergeCell ref="A84:A88"/>
    <mergeCell ref="B89:B93"/>
    <mergeCell ref="A89:A93"/>
    <mergeCell ref="B94:B98"/>
    <mergeCell ref="A94:A98"/>
    <mergeCell ref="B99:B103"/>
    <mergeCell ref="A99:A103"/>
    <mergeCell ref="A104:A108"/>
    <mergeCell ref="B104:B108"/>
    <mergeCell ref="A109:A113"/>
    <mergeCell ref="B109:B113"/>
    <mergeCell ref="A114:A118"/>
    <mergeCell ref="B114:B118"/>
    <mergeCell ref="A119:A123"/>
    <mergeCell ref="B119:B123"/>
    <mergeCell ref="A124:A128"/>
    <mergeCell ref="B124:B128"/>
    <mergeCell ref="A129:A133"/>
    <mergeCell ref="B129:B133"/>
    <mergeCell ref="A134:A138"/>
    <mergeCell ref="B134:B138"/>
    <mergeCell ref="A139:A143"/>
    <mergeCell ref="B139:B143"/>
    <mergeCell ref="A144:A148"/>
    <mergeCell ref="B144:B148"/>
    <mergeCell ref="A149:A153"/>
    <mergeCell ref="B149:B153"/>
    <mergeCell ref="A154:A158"/>
    <mergeCell ref="B154:B158"/>
    <mergeCell ref="A174:A178"/>
    <mergeCell ref="B174:B178"/>
    <mergeCell ref="A159:A163"/>
    <mergeCell ref="B159:B163"/>
    <mergeCell ref="A164:A168"/>
    <mergeCell ref="B164:B168"/>
    <mergeCell ref="A169:A173"/>
    <mergeCell ref="B169:B173"/>
  </mergeCells>
  <pageMargins left="0.7" right="0.7" top="0.75" bottom="0.75" header="0.3" footer="0.3"/>
  <pageSetup paperSize="9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nuriza</dc:creator>
  <cp:lastModifiedBy>annisadewi</cp:lastModifiedBy>
  <dcterms:created xsi:type="dcterms:W3CDTF">2024-12-16T06:06:06Z</dcterms:created>
  <dcterms:modified xsi:type="dcterms:W3CDTF">2025-05-15T08:21:09Z</dcterms:modified>
</cp:coreProperties>
</file>